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2 КИК\02.КОНТРАКТЫ КИК\Генерала Петрова\Закупка ПИР+СМР 15 МВт\"/>
    </mc:Choice>
  </mc:AlternateContent>
  <bookViews>
    <workbookView xWindow="0" yWindow="0" windowWidth="28770" windowHeight="11820"/>
  </bookViews>
  <sheets>
    <sheet name="НМЦК 2022" sheetId="3" r:id="rId1"/>
    <sheet name="Протокол НМЦК" sheetId="4" r:id="rId2"/>
  </sheets>
  <definedNames>
    <definedName name="_xlnm.Print_Area" localSheetId="0">'НМЦК 2022'!$A$1:$N$95</definedName>
  </definedNames>
  <calcPr calcId="162913"/>
</workbook>
</file>

<file path=xl/calcChain.xml><?xml version="1.0" encoding="utf-8"?>
<calcChain xmlns="http://schemas.openxmlformats.org/spreadsheetml/2006/main">
  <c r="N29" i="3" l="1"/>
  <c r="J28" i="3"/>
  <c r="L28" i="3" l="1"/>
  <c r="N28" i="3" s="1"/>
  <c r="J27" i="3"/>
  <c r="J23" i="3"/>
  <c r="M24" i="3" l="1"/>
  <c r="K24" i="3"/>
  <c r="J24" i="3"/>
  <c r="H24" i="3"/>
  <c r="L23" i="3"/>
  <c r="L24" i="3" s="1"/>
  <c r="N23" i="3" l="1"/>
  <c r="N24" i="3" s="1"/>
  <c r="L27" i="3"/>
  <c r="N25" i="3" l="1"/>
  <c r="N26" i="3" s="1"/>
  <c r="N27" i="3"/>
  <c r="N30" i="3" l="1"/>
  <c r="N31" i="3" s="1"/>
  <c r="N32" i="3" s="1"/>
</calcChain>
</file>

<file path=xl/sharedStrings.xml><?xml version="1.0" encoding="utf-8"?>
<sst xmlns="http://schemas.openxmlformats.org/spreadsheetml/2006/main" count="275" uniqueCount="111">
  <si>
    <t xml:space="preserve">          Начальная (максимальная) цена контракта определена и обоснована посредством применения проектно-сметного метода.</t>
  </si>
  <si>
    <t>Начальная (максимальная) цена контракта с учетом индекса прогнозной инфляции на период выполнения работ</t>
  </si>
  <si>
    <t>Индекс
прогнозный
инфляции
на период
выполнения
работ</t>
  </si>
  <si>
    <t>Индекс
фактической
инфляции</t>
  </si>
  <si>
    <t>1.Основные характеристики объекта закупки</t>
  </si>
  <si>
    <t>2.Используемый метод определения НМЦК с обоснованием</t>
  </si>
  <si>
    <t>3.Дата подготовки НМЦК</t>
  </si>
  <si>
    <t>Расчет начальной (максимальной) цены контракта</t>
  </si>
  <si>
    <t>№ пп</t>
  </si>
  <si>
    <t>Номера глав, объектов, работ и затрат</t>
  </si>
  <si>
    <t xml:space="preserve">строитель-
ных работ
</t>
  </si>
  <si>
    <t>монтажных работ</t>
  </si>
  <si>
    <t>оборудования, мебели, инвентаря</t>
  </si>
  <si>
    <t>прочих</t>
  </si>
  <si>
    <t>Номера сметных расчетов и смет</t>
  </si>
  <si>
    <t>Федеральный закон от 03.08.2018 №303-ФЗ</t>
  </si>
  <si>
    <t>Начальник ОКС</t>
  </si>
  <si>
    <t>(подпись)</t>
  </si>
  <si>
    <t xml:space="preserve"> Исполнитель:</t>
  </si>
  <si>
    <t xml:space="preserve">       Начальная (максимальная) цена контракта сформирована в соответствии с Приказом Министерства строительства и жилищно-коммунального хозяйства Российской Федерации от 23.12.2019 № 841/пр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в сфере градостроительной деятельности (за исключением территориального планирования) и Методики составления сметы контракта, предметом которого являются строительство, реконструкция объектов капитального строительства".</t>
  </si>
  <si>
    <t>Инженер по ПСР ОКС</t>
  </si>
  <si>
    <t>Этап 1.</t>
  </si>
  <si>
    <t>Этап 2</t>
  </si>
  <si>
    <t>Приложение № 1</t>
  </si>
  <si>
    <t>Протокол 
начальной (максимальной) цены контракта</t>
  </si>
  <si>
    <t>Объект закупки Строительство котельной в районе железнодорожной станции Южная .</t>
  </si>
  <si>
    <t>Начальная (максимальная) цена контракта</t>
  </si>
  <si>
    <t>5 554 633.00 руб. (пять миллионов пятьсот пятьдесят четыре тысячи шестьсот тридцать три рубля 00 коп.)</t>
  </si>
  <si>
    <t>(сумма цифрами и прописью)</t>
  </si>
  <si>
    <t>начальная (максимальная) цена контракта включает в себя расходы на</t>
  </si>
  <si>
    <t/>
  </si>
  <si>
    <t>Приложение:
Расчет начальной (максимальной цены контракта).
Заказчик:</t>
  </si>
  <si>
    <t>Заказчик</t>
  </si>
  <si>
    <t>[ подпись</t>
  </si>
  <si>
    <t>(инициалы, фамилия)]</t>
  </si>
  <si>
    <t>Начальная (максимальная) цена контракта:</t>
  </si>
  <si>
    <t xml:space="preserve">Выполнение инженерных изысканий, разработку проектно-сметной документации стадия П и Р, получение положительного заключения Госстройэкспертизы, выполнение строительно-монтажных работ, сдачу в эксплуатацию объекта капитального строительства. </t>
  </si>
  <si>
    <t>25.11.2025г.</t>
  </si>
  <si>
    <t>Стоимость работ в
ценах на дату
формирования
начальной
(максимальной)
цены контракта
Ноябрь 2025</t>
  </si>
  <si>
    <t>Стоимость работ в
ценах на дату
утверждения сметной
документации
IV кв.2025 г.</t>
  </si>
  <si>
    <t>Уровень цен утверждённой сметной документации</t>
  </si>
  <si>
    <t>IV квартал 2025 (Ноябрь 2025)</t>
  </si>
  <si>
    <t>Дата формирования НМЦК</t>
  </si>
  <si>
    <t>Ноябрь 2025</t>
  </si>
  <si>
    <t>Начало проектирования</t>
  </si>
  <si>
    <t>Декабрь 2025</t>
  </si>
  <si>
    <t>Окончание проектирования</t>
  </si>
  <si>
    <t>Октябрь 2026</t>
  </si>
  <si>
    <t>Продолжительность проектирования</t>
  </si>
  <si>
    <t>11 месяцев</t>
  </si>
  <si>
    <t>1. Расчет индекса фактической инфляции с использованием ИПЦ Росстата</t>
  </si>
  <si>
    <t>Индекс фактической инфляции не используется</t>
  </si>
  <si>
    <t>2. Расчет индекса прогнозной инфляции</t>
  </si>
  <si>
    <t>Доля сметной стоимости, подлежащая выполнению в 2025г. (1 месяц/11 месяцев)</t>
  </si>
  <si>
    <t>Доля сметной стоимости, подлежащая выполнению в 2026г. (10 месяцев/11 месяцев)</t>
  </si>
  <si>
    <t>Годовые индексы прогнозной инфляции:</t>
  </si>
  <si>
    <t>на 2025 год</t>
  </si>
  <si>
    <t>104.8%</t>
  </si>
  <si>
    <t>на 2026 год</t>
  </si>
  <si>
    <t>104.6%</t>
  </si>
  <si>
    <t>Ежемесячные индексы прогнозной инфляции:</t>
  </si>
  <si>
    <t>¹²√1.048</t>
  </si>
  <si>
    <t>¹²√1.046</t>
  </si>
  <si>
    <t>Индексы прогнозной инфляции на период исполнения контракта:</t>
  </si>
  <si>
    <t>К на 2025 год</t>
  </si>
  <si>
    <t>(1.0039 - 1)/2 + 1</t>
  </si>
  <si>
    <t>К на 2026 год</t>
  </si>
  <si>
    <t>1.0039 * (1.0038 + 1.0038¹⁰)/2</t>
  </si>
  <si>
    <t>Итого индекс прогнозной инфляции:</t>
  </si>
  <si>
    <t>0.091 * 1.002 + 0.909 * 1.0252</t>
  </si>
  <si>
    <t>Резерв средств на не предвиденные работы и затраты 2%</t>
  </si>
  <si>
    <t>Начало строительства</t>
  </si>
  <si>
    <t>Ноябрь 2026</t>
  </si>
  <si>
    <t>Окончание строительства</t>
  </si>
  <si>
    <t>Октябрь 2027</t>
  </si>
  <si>
    <t>Продолжительность строительства</t>
  </si>
  <si>
    <t>12 месяцев</t>
  </si>
  <si>
    <t>Доля сметной стоимости, подлежащая выполнению в 2025г.</t>
  </si>
  <si>
    <t>Доля сметной стоимости, подлежащая выполнению в 2026г. (2 месяца/12 месяцев)</t>
  </si>
  <si>
    <t>Доля сметной стоимости, подлежащая выполнению в 2027г. (10 месяцев/12 месяцев)</t>
  </si>
  <si>
    <t>на 2027 год</t>
  </si>
  <si>
    <t>104.1%</t>
  </si>
  <si>
    <t>¹²√1.041</t>
  </si>
  <si>
    <t>1.0039 * (1.0038¹¹ + 1.046)/2</t>
  </si>
  <si>
    <t>К на 2027 год</t>
  </si>
  <si>
    <t>1.0039 * 1.046 * (1.0034 + 1.0034¹⁰)/2</t>
  </si>
  <si>
    <t>0 * 1.002 + 0.167 * 1.0484 + 0.833 * 1.07</t>
  </si>
  <si>
    <t>4. Определение НМЦК</t>
  </si>
  <si>
    <t>Итого по 1этапу   с  НДС</t>
  </si>
  <si>
    <t>Итого по этапу 1 без НДС</t>
  </si>
  <si>
    <t xml:space="preserve">                     </t>
  </si>
  <si>
    <t>НДС  20% (2 этап)</t>
  </si>
  <si>
    <t xml:space="preserve">Итого по этапу 2 без НДС </t>
  </si>
  <si>
    <t xml:space="preserve">                                Итого 2 этап с НДС</t>
  </si>
  <si>
    <t>НДС 20% (1этап)</t>
  </si>
  <si>
    <t xml:space="preserve">                                                                   Сметная стоимость, рублей</t>
  </si>
  <si>
    <t xml:space="preserve">                        </t>
  </si>
  <si>
    <t>Всего:</t>
  </si>
  <si>
    <t>Используется проектно-сметный метод. Информация о цене получена на основании сметной документации расчитанной по Укрупненным нормативам цен строительства</t>
  </si>
  <si>
    <t>Е.Ю.Плющаков</t>
  </si>
  <si>
    <t>Приложение 1</t>
  </si>
  <si>
    <t>Смета на проектные (изыскательские) работы</t>
  </si>
  <si>
    <t>Приложенее 2</t>
  </si>
  <si>
    <t>Смета на строительно-монтажные работы</t>
  </si>
  <si>
    <t>ОБОСНОВАНИЕ НАЧАЛЬНОЙ (МАКСИМАЛЬНОЙ) ЦЕНЫ КОНТРАКТА 
Выполнение проектно-изыскательских и строительно-монтажных работ по объекту: «Строительство блочно-модульной котельной, расположенной по адресу: Республика Крым г. Керчь, ул. Генерала Петрова, 24В»</t>
  </si>
  <si>
    <t>Выполнение проектно-изыскательских и строительно-монтажных работ по объекту: «Строительство блочно-модульной котельной, расположенной по адресу: Республика Крым г. Керчь, ул. Генерала Петрова, 24В».</t>
  </si>
  <si>
    <t xml:space="preserve"> Выполнение проектно-изыскательских и строительно-монтажных работ по объекту: «Строительство блочно-модульной котельной, расположенной по адресу: Республика Крым г. Керчь, ул. Генерала Петрова, 24В».</t>
  </si>
  <si>
    <t xml:space="preserve"> Затраты на выполнение инженерных изысканий, разработку проектной документации и получение положительного заключения ГГЭ по объекту: «Строительство блочно-модульной котельной, расположенной по адресу: Республика Крым г. Керчь, ул. Генерала Петрова, 24В».</t>
  </si>
  <si>
    <t>Выполнение строительно-монтажных работ по объекту: «Строительство блочно-модульной котельной, расположенной по адресу: Республика Крым г. Керчь, ул. Генерала Петрова, 24В».</t>
  </si>
  <si>
    <r>
      <t xml:space="preserve">Итого НМЦК: 176 145 528.00 </t>
    </r>
    <r>
      <rPr>
        <b/>
        <sz val="12"/>
        <color theme="1"/>
        <rFont val="Times New Roman"/>
        <family val="1"/>
        <charset val="204"/>
      </rPr>
      <t>(Сто семьдесят шесть миллионов сто сорок пять тысяч пятьсот двадцать восемь  рублей, 00 копеек).</t>
    </r>
  </si>
  <si>
    <t>176 145 528.00 (Сто семьдесят шесть миллионов сто сорок пять тысяч пятьсот двадцать восемь  рублей, 00 копеек).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</si>
</sst>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.000"/>
    <numFmt numFmtId="166" formatCode="0.00000000"/>
  </numFmts>
  <fonts count="2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080000"/>
      <name val="Times New Roman CYR"/>
      <charset val="204"/>
    </font>
    <font>
      <sz val="14"/>
      <color rgb="FF080000"/>
      <name val="Times New Roman CYR"/>
      <charset val="204"/>
    </font>
    <font>
      <sz val="13"/>
      <color rgb="FF080000"/>
      <name val="Times New Roman"/>
      <family val="1"/>
      <charset val="204"/>
    </font>
    <font>
      <sz val="13"/>
      <color rgb="FF080000"/>
      <name val="Times New Roman"/>
      <family val="1"/>
      <charset val="204"/>
    </font>
    <font>
      <sz val="10"/>
      <color rgb="FF000000"/>
      <name val="Times New Roman CYR"/>
      <charset val="204"/>
    </font>
    <font>
      <sz val="13"/>
      <color rgb="FF080000"/>
      <name val="Times New Roman CYR"/>
      <charset val="204"/>
    </font>
    <font>
      <sz val="13"/>
      <color rgb="FF08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2F5597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rgb="FF2F5597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1" fillId="0" borderId="0" xfId="0" applyFont="1"/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16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right" vertical="top"/>
    </xf>
    <xf numFmtId="0" fontId="16" fillId="0" borderId="0" xfId="0" applyNumberFormat="1" applyFont="1" applyFill="1" applyBorder="1" applyAlignment="1" applyProtection="1">
      <alignment horizontal="center" vertical="top" wrapText="1"/>
    </xf>
    <xf numFmtId="0" fontId="16" fillId="0" borderId="0" xfId="0" applyNumberFormat="1" applyFont="1" applyFill="1" applyBorder="1" applyAlignment="1" applyProtection="1">
      <alignment horizontal="center" wrapText="1"/>
    </xf>
    <xf numFmtId="0" fontId="16" fillId="0" borderId="0" xfId="0" applyNumberFormat="1" applyFont="1" applyFill="1" applyBorder="1" applyAlignment="1" applyProtection="1">
      <alignment horizontal="center" vertical="top"/>
    </xf>
    <xf numFmtId="0" fontId="16" fillId="0" borderId="0" xfId="0" applyNumberFormat="1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>
      <alignment horizontal="right"/>
    </xf>
    <xf numFmtId="0" fontId="17" fillId="0" borderId="0" xfId="0" applyNumberFormat="1" applyFont="1" applyFill="1" applyBorder="1" applyAlignment="1" applyProtection="1">
      <alignment vertical="top"/>
    </xf>
    <xf numFmtId="1" fontId="17" fillId="0" borderId="0" xfId="0" applyNumberFormat="1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>
      <alignment horizontal="right" wrapText="1"/>
    </xf>
    <xf numFmtId="0" fontId="17" fillId="0" borderId="0" xfId="0" applyNumberFormat="1" applyFont="1" applyFill="1" applyBorder="1" applyAlignment="1" applyProtection="1">
      <alignment horizontal="right" wrapText="1"/>
    </xf>
    <xf numFmtId="0" fontId="16" fillId="0" borderId="0" xfId="0" applyNumberFormat="1" applyFont="1" applyFill="1" applyBorder="1" applyAlignment="1" applyProtection="1">
      <alignment vertical="top"/>
    </xf>
    <xf numFmtId="0" fontId="16" fillId="0" borderId="0" xfId="0" applyNumberFormat="1" applyFont="1" applyFill="1" applyBorder="1" applyAlignment="1" applyProtection="1">
      <alignment horizontal="left" vertical="top"/>
    </xf>
    <xf numFmtId="0" fontId="18" fillId="0" borderId="0" xfId="0" applyNumberFormat="1" applyFont="1" applyFill="1" applyBorder="1" applyAlignment="1" applyProtection="1">
      <alignment horizontal="right" vertical="center" wrapText="1"/>
    </xf>
    <xf numFmtId="0" fontId="17" fillId="0" borderId="0" xfId="0" applyNumberFormat="1" applyFont="1" applyFill="1" applyBorder="1" applyAlignment="1" applyProtection="1">
      <alignment horizontal="left" vertical="top" wrapText="1"/>
    </xf>
    <xf numFmtId="164" fontId="16" fillId="0" borderId="0" xfId="0" applyNumberFormat="1" applyFont="1" applyFill="1" applyBorder="1" applyAlignment="1" applyProtection="1">
      <alignment horizontal="center" vertical="top"/>
    </xf>
    <xf numFmtId="165" fontId="16" fillId="0" borderId="0" xfId="0" applyNumberFormat="1" applyFont="1" applyFill="1" applyBorder="1" applyAlignment="1" applyProtection="1">
      <alignment horizontal="center" vertical="top"/>
    </xf>
    <xf numFmtId="0" fontId="17" fillId="0" borderId="0" xfId="0" applyNumberFormat="1" applyFont="1" applyFill="1" applyBorder="1" applyAlignment="1" applyProtection="1">
      <alignment horizontal="center" vertical="top" wrapText="1"/>
    </xf>
    <xf numFmtId="164" fontId="17" fillId="0" borderId="0" xfId="0" applyNumberFormat="1" applyFont="1" applyFill="1" applyBorder="1" applyAlignment="1" applyProtection="1">
      <alignment horizontal="center" vertical="top" wrapText="1"/>
    </xf>
    <xf numFmtId="0" fontId="13" fillId="0" borderId="0" xfId="0" applyFont="1"/>
    <xf numFmtId="0" fontId="19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 vertical="top"/>
    </xf>
    <xf numFmtId="0" fontId="19" fillId="0" borderId="0" xfId="0" applyNumberFormat="1" applyFont="1" applyFill="1" applyBorder="1" applyAlignment="1" applyProtection="1">
      <alignment horizontal="right" vertical="top"/>
    </xf>
    <xf numFmtId="0" fontId="19" fillId="0" borderId="0" xfId="0" applyNumberFormat="1" applyFont="1" applyFill="1" applyBorder="1" applyAlignment="1" applyProtection="1">
      <alignment horizontal="left" vertical="top"/>
    </xf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>
      <alignment vertical="top"/>
    </xf>
    <xf numFmtId="0" fontId="20" fillId="0" borderId="0" xfId="0" applyNumberFormat="1" applyFont="1" applyFill="1" applyBorder="1" applyAlignment="1" applyProtection="1">
      <alignment horizontal="right" wrapText="1"/>
    </xf>
    <xf numFmtId="1" fontId="20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>
      <alignment horizontal="right" wrapText="1"/>
    </xf>
    <xf numFmtId="0" fontId="20" fillId="0" borderId="0" xfId="0" applyNumberFormat="1" applyFont="1" applyFill="1" applyBorder="1" applyAlignment="1" applyProtection="1">
      <alignment horizontal="left" vertical="top"/>
    </xf>
    <xf numFmtId="0" fontId="21" fillId="0" borderId="0" xfId="0" applyNumberFormat="1" applyFont="1" applyFill="1" applyBorder="1" applyAlignment="1" applyProtection="1">
      <alignment horizontal="right" vertical="center" wrapText="1"/>
    </xf>
    <xf numFmtId="165" fontId="19" fillId="0" borderId="0" xfId="0" applyNumberFormat="1" applyFont="1" applyFill="1" applyBorder="1" applyAlignment="1" applyProtection="1">
      <alignment horizontal="center" vertical="top"/>
    </xf>
    <xf numFmtId="0" fontId="20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NumberFormat="1" applyFont="1" applyFill="1" applyBorder="1" applyAlignment="1" applyProtection="1">
      <alignment vertical="top"/>
    </xf>
    <xf numFmtId="0" fontId="20" fillId="0" borderId="0" xfId="0" applyNumberFormat="1" applyFont="1" applyFill="1" applyBorder="1" applyAlignment="1" applyProtection="1">
      <alignment horizontal="right" vertical="top" wrapText="1"/>
    </xf>
    <xf numFmtId="164" fontId="19" fillId="0" borderId="0" xfId="0" applyNumberFormat="1" applyFont="1" applyFill="1" applyBorder="1" applyAlignment="1" applyProtection="1">
      <alignment horizontal="center" vertical="top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164" fontId="20" fillId="0" borderId="0" xfId="0" applyNumberFormat="1" applyFont="1" applyFill="1" applyBorder="1" applyAlignment="1" applyProtection="1">
      <alignment horizontal="center" vertical="top" wrapText="1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left"/>
    </xf>
    <xf numFmtId="164" fontId="4" fillId="0" borderId="0" xfId="0" applyNumberFormat="1" applyFont="1"/>
    <xf numFmtId="0" fontId="13" fillId="2" borderId="0" xfId="0" applyFont="1" applyFill="1"/>
    <xf numFmtId="166" fontId="13" fillId="0" borderId="0" xfId="0" applyNumberFormat="1" applyFont="1"/>
    <xf numFmtId="0" fontId="4" fillId="0" borderId="0" xfId="0" applyFont="1" applyAlignment="1">
      <alignment vertical="top"/>
    </xf>
    <xf numFmtId="49" fontId="4" fillId="0" borderId="2" xfId="0" applyNumberFormat="1" applyFont="1" applyBorder="1" applyAlignment="1">
      <alignment vertical="top"/>
    </xf>
    <xf numFmtId="2" fontId="16" fillId="0" borderId="0" xfId="0" applyNumberFormat="1" applyFont="1" applyFill="1" applyBorder="1" applyAlignment="1" applyProtection="1">
      <alignment horizontal="center" vertical="top"/>
    </xf>
    <xf numFmtId="0" fontId="16" fillId="0" borderId="0" xfId="0" applyNumberFormat="1" applyFont="1" applyFill="1" applyBorder="1" applyAlignment="1" applyProtection="1">
      <alignment vertical="center"/>
    </xf>
    <xf numFmtId="0" fontId="17" fillId="0" borderId="0" xfId="0" applyNumberFormat="1" applyFont="1" applyFill="1" applyBorder="1" applyAlignment="1" applyProtection="1">
      <alignment vertical="top" wrapText="1"/>
    </xf>
    <xf numFmtId="0" fontId="0" fillId="0" borderId="7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 vertical="top" wrapText="1"/>
    </xf>
    <xf numFmtId="2" fontId="0" fillId="0" borderId="8" xfId="0" applyNumberForma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165" fontId="0" fillId="0" borderId="8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0" fillId="0" borderId="12" xfId="0" applyNumberForma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2" fontId="0" fillId="0" borderId="0" xfId="0" applyNumberForma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top"/>
    </xf>
    <xf numFmtId="0" fontId="0" fillId="0" borderId="3" xfId="0" applyBorder="1"/>
    <xf numFmtId="0" fontId="0" fillId="0" borderId="15" xfId="0" applyBorder="1"/>
    <xf numFmtId="0" fontId="0" fillId="0" borderId="24" xfId="0" applyBorder="1" applyAlignment="1">
      <alignment vertical="top"/>
    </xf>
    <xf numFmtId="0" fontId="0" fillId="0" borderId="24" xfId="0" applyBorder="1"/>
    <xf numFmtId="0" fontId="4" fillId="0" borderId="24" xfId="0" applyFont="1" applyBorder="1"/>
    <xf numFmtId="0" fontId="4" fillId="0" borderId="5" xfId="0" applyFont="1" applyBorder="1"/>
    <xf numFmtId="0" fontId="4" fillId="0" borderId="25" xfId="0" applyFont="1" applyBorder="1" applyAlignment="1">
      <alignment vertical="top"/>
    </xf>
    <xf numFmtId="0" fontId="0" fillId="0" borderId="14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2" xfId="0" applyBorder="1" applyAlignment="1">
      <alignment horizontal="center" vertical="top"/>
    </xf>
    <xf numFmtId="164" fontId="0" fillId="0" borderId="12" xfId="0" applyNumberFormat="1" applyBorder="1" applyAlignment="1">
      <alignment horizontal="center" vertical="top"/>
    </xf>
    <xf numFmtId="2" fontId="0" fillId="0" borderId="20" xfId="0" applyNumberFormat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vertical="top" wrapText="1"/>
    </xf>
    <xf numFmtId="0" fontId="0" fillId="0" borderId="8" xfId="0" applyBorder="1" applyAlignment="1">
      <alignment horizontal="center" vertical="top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1" fillId="0" borderId="27" xfId="0" applyFont="1" applyBorder="1"/>
    <xf numFmtId="0" fontId="4" fillId="0" borderId="5" xfId="0" applyFont="1" applyBorder="1" applyAlignment="1"/>
    <xf numFmtId="0" fontId="4" fillId="0" borderId="28" xfId="0" applyFont="1" applyBorder="1" applyAlignment="1">
      <alignment wrapText="1"/>
    </xf>
    <xf numFmtId="0" fontId="13" fillId="0" borderId="5" xfId="0" applyFont="1" applyBorder="1" applyAlignment="1">
      <alignment horizontal="center" wrapText="1"/>
    </xf>
    <xf numFmtId="2" fontId="0" fillId="0" borderId="5" xfId="0" applyNumberFormat="1" applyBorder="1" applyAlignment="1">
      <alignment horizontal="center" vertical="top"/>
    </xf>
    <xf numFmtId="2" fontId="0" fillId="0" borderId="5" xfId="0" applyNumberFormat="1" applyBorder="1" applyAlignment="1">
      <alignment horizontal="center" vertical="center"/>
    </xf>
    <xf numFmtId="0" fontId="4" fillId="0" borderId="5" xfId="0" applyFont="1" applyBorder="1" applyAlignment="1">
      <alignment vertical="top" wrapText="1"/>
    </xf>
    <xf numFmtId="2" fontId="0" fillId="0" borderId="15" xfId="0" applyNumberFormat="1" applyBorder="1" applyAlignment="1">
      <alignment horizontal="center"/>
    </xf>
    <xf numFmtId="0" fontId="1" fillId="0" borderId="0" xfId="0" applyFont="1" applyBorder="1" applyAlignment="1">
      <alignment vertical="top"/>
    </xf>
    <xf numFmtId="0" fontId="0" fillId="0" borderId="11" xfId="0" applyBorder="1"/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wrapText="1"/>
    </xf>
    <xf numFmtId="0" fontId="1" fillId="0" borderId="26" xfId="0" applyFont="1" applyBorder="1" applyAlignment="1">
      <alignment vertical="top"/>
    </xf>
    <xf numFmtId="0" fontId="4" fillId="0" borderId="5" xfId="0" applyFont="1" applyBorder="1" applyAlignment="1">
      <alignment horizontal="center"/>
    </xf>
    <xf numFmtId="49" fontId="1" fillId="0" borderId="0" xfId="0" applyNumberFormat="1" applyFont="1" applyBorder="1" applyAlignment="1">
      <alignment vertical="top"/>
    </xf>
    <xf numFmtId="0" fontId="0" fillId="0" borderId="0" xfId="0" applyBorder="1" applyAlignment="1">
      <alignment horizontal="center"/>
    </xf>
    <xf numFmtId="0" fontId="0" fillId="0" borderId="5" xfId="0" applyBorder="1"/>
    <xf numFmtId="2" fontId="1" fillId="0" borderId="32" xfId="0" applyNumberFormat="1" applyFont="1" applyBorder="1" applyAlignment="1">
      <alignment horizontal="center" vertical="top"/>
    </xf>
    <xf numFmtId="0" fontId="4" fillId="0" borderId="29" xfId="0" applyFont="1" applyBorder="1" applyAlignment="1"/>
    <xf numFmtId="0" fontId="4" fillId="0" borderId="30" xfId="0" applyFont="1" applyBorder="1" applyAlignment="1"/>
    <xf numFmtId="0" fontId="4" fillId="0" borderId="31" xfId="0" applyFont="1" applyBorder="1" applyAlignment="1"/>
    <xf numFmtId="0" fontId="4" fillId="0" borderId="35" xfId="0" applyFont="1" applyBorder="1" applyAlignment="1">
      <alignment wrapText="1"/>
    </xf>
    <xf numFmtId="2" fontId="0" fillId="0" borderId="35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top" wrapText="1"/>
    </xf>
    <xf numFmtId="2" fontId="0" fillId="0" borderId="8" xfId="0" applyNumberFormat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165" fontId="0" fillId="0" borderId="8" xfId="0" applyNumberFormat="1" applyBorder="1" applyAlignment="1">
      <alignment horizontal="center" vertical="top"/>
    </xf>
    <xf numFmtId="164" fontId="0" fillId="0" borderId="8" xfId="0" applyNumberFormat="1" applyBorder="1" applyAlignment="1">
      <alignment horizontal="center" vertical="top"/>
    </xf>
    <xf numFmtId="2" fontId="0" fillId="0" borderId="10" xfId="0" applyNumberFormat="1" applyBorder="1" applyAlignment="1">
      <alignment horizontal="center" vertical="top"/>
    </xf>
    <xf numFmtId="0" fontId="0" fillId="0" borderId="30" xfId="0" applyBorder="1"/>
    <xf numFmtId="0" fontId="4" fillId="0" borderId="29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4" fillId="0" borderId="5" xfId="0" applyFont="1" applyBorder="1" applyAlignment="1">
      <alignment vertical="center" wrapText="1"/>
    </xf>
    <xf numFmtId="164" fontId="0" fillId="0" borderId="13" xfId="0" applyNumberFormat="1" applyBorder="1" applyAlignment="1">
      <alignment horizontal="center" vertical="center"/>
    </xf>
    <xf numFmtId="0" fontId="13" fillId="0" borderId="0" xfId="0" applyFont="1" applyAlignment="1">
      <alignment horizontal="left"/>
    </xf>
    <xf numFmtId="2" fontId="0" fillId="0" borderId="0" xfId="0" applyNumberFormat="1"/>
    <xf numFmtId="0" fontId="4" fillId="0" borderId="29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29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4" fillId="0" borderId="33" xfId="0" applyFont="1" applyBorder="1" applyAlignment="1">
      <alignment horizontal="left" wrapText="1"/>
    </xf>
    <xf numFmtId="0" fontId="4" fillId="0" borderId="34" xfId="0" applyFont="1" applyBorder="1" applyAlignment="1">
      <alignment horizontal="left" wrapText="1"/>
    </xf>
    <xf numFmtId="0" fontId="17" fillId="0" borderId="0" xfId="0" applyNumberFormat="1" applyFont="1" applyFill="1" applyBorder="1" applyAlignment="1" applyProtection="1">
      <alignment horizontal="left" vertical="top" wrapText="1"/>
    </xf>
    <xf numFmtId="0" fontId="17" fillId="0" borderId="0" xfId="0" applyNumberFormat="1" applyFont="1" applyFill="1" applyBorder="1" applyAlignment="1" applyProtection="1">
      <alignment horizontal="right" vertical="top" wrapText="1"/>
    </xf>
    <xf numFmtId="0" fontId="16" fillId="0" borderId="0" xfId="0" applyNumberFormat="1" applyFont="1" applyFill="1" applyBorder="1" applyAlignment="1" applyProtection="1">
      <alignment horizontal="center" vertical="top"/>
    </xf>
    <xf numFmtId="165" fontId="16" fillId="0" borderId="0" xfId="0" applyNumberFormat="1" applyFont="1" applyFill="1" applyBorder="1" applyAlignment="1" applyProtection="1">
      <alignment horizontal="center" vertical="top"/>
    </xf>
    <xf numFmtId="0" fontId="17" fillId="0" borderId="0" xfId="0" applyNumberFormat="1" applyFont="1" applyFill="1" applyBorder="1" applyAlignment="1" applyProtection="1">
      <alignment horizontal="right"/>
    </xf>
    <xf numFmtId="0" fontId="17" fillId="0" borderId="0" xfId="0" applyNumberFormat="1" applyFont="1" applyFill="1" applyBorder="1" applyAlignment="1" applyProtection="1">
      <alignment horizontal="left" vertical="top"/>
    </xf>
    <xf numFmtId="1" fontId="16" fillId="0" borderId="0" xfId="0" applyNumberFormat="1" applyFont="1" applyFill="1" applyBorder="1" applyAlignment="1" applyProtection="1">
      <alignment horizontal="center" vertical="top"/>
    </xf>
    <xf numFmtId="0" fontId="19" fillId="0" borderId="0" xfId="0" applyNumberFormat="1" applyFont="1" applyFill="1" applyBorder="1" applyAlignment="1" applyProtection="1">
      <alignment horizontal="left" vertical="top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4" fillId="2" borderId="0" xfId="0" applyFont="1" applyFill="1" applyAlignment="1">
      <alignment horizontal="left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top" wrapText="1"/>
    </xf>
    <xf numFmtId="0" fontId="19" fillId="0" borderId="0" xfId="0" applyNumberFormat="1" applyFont="1" applyFill="1" applyBorder="1" applyAlignment="1" applyProtection="1">
      <alignment horizontal="left" vertical="top" wrapText="1"/>
    </xf>
    <xf numFmtId="2" fontId="0" fillId="0" borderId="8" xfId="0" applyNumberFormat="1" applyBorder="1" applyAlignment="1">
      <alignment horizontal="center" vertical="top" wrapText="1"/>
    </xf>
    <xf numFmtId="2" fontId="0" fillId="0" borderId="8" xfId="0" applyNumberFormat="1" applyBorder="1" applyAlignment="1">
      <alignment horizontal="center" vertical="top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0" borderId="9" xfId="0" applyNumberFormat="1" applyBorder="1" applyAlignment="1">
      <alignment horizontal="center" vertical="center" wrapText="1"/>
    </xf>
    <xf numFmtId="2" fontId="0" fillId="0" borderId="15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top" wrapText="1"/>
    </xf>
    <xf numFmtId="2" fontId="0" fillId="0" borderId="15" xfId="0" applyNumberFormat="1" applyBorder="1" applyAlignment="1">
      <alignment horizontal="center" vertical="top" wrapText="1"/>
    </xf>
    <xf numFmtId="2" fontId="0" fillId="0" borderId="8" xfId="0" applyNumberFormat="1" applyBorder="1" applyAlignment="1">
      <alignment vertical="center" wrapText="1"/>
    </xf>
    <xf numFmtId="2" fontId="0" fillId="0" borderId="12" xfId="0" applyNumberFormat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14" fontId="14" fillId="0" borderId="0" xfId="0" applyNumberFormat="1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0" fillId="0" borderId="2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0" fontId="0" fillId="0" borderId="26" xfId="0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right" wrapText="1" readingOrder="1"/>
    </xf>
    <xf numFmtId="0" fontId="10" fillId="3" borderId="0" xfId="0" applyFont="1" applyFill="1" applyBorder="1" applyAlignment="1" applyProtection="1">
      <alignment horizontal="right" vertical="top" wrapText="1" readingOrder="1"/>
    </xf>
    <xf numFmtId="0" fontId="10" fillId="3" borderId="0" xfId="0" applyFont="1" applyFill="1" applyBorder="1" applyAlignment="1" applyProtection="1">
      <alignment horizontal="left" vertical="top" wrapText="1" readingOrder="1"/>
    </xf>
    <xf numFmtId="0" fontId="9" fillId="3" borderId="0" xfId="0" applyFont="1" applyFill="1" applyBorder="1" applyAlignment="1" applyProtection="1">
      <alignment horizontal="left" vertical="top" wrapText="1" readingOrder="1"/>
    </xf>
    <xf numFmtId="0" fontId="12" fillId="3" borderId="4" xfId="0" applyFont="1" applyFill="1" applyBorder="1" applyAlignment="1" applyProtection="1">
      <alignment horizontal="left" vertical="top" wrapText="1" readingOrder="1"/>
    </xf>
    <xf numFmtId="0" fontId="9" fillId="3" borderId="4" xfId="0" applyFont="1" applyFill="1" applyBorder="1" applyAlignment="1" applyProtection="1">
      <alignment horizontal="left" vertical="top" wrapText="1" readingOrder="1"/>
    </xf>
    <xf numFmtId="0" fontId="8" fillId="3" borderId="0" xfId="0" applyFont="1" applyFill="1" applyBorder="1" applyAlignment="1" applyProtection="1">
      <alignment horizontal="left" vertical="top" wrapText="1" readingOrder="1"/>
    </xf>
    <xf numFmtId="0" fontId="11" fillId="3" borderId="0" xfId="0" applyFont="1" applyFill="1" applyBorder="1" applyAlignment="1" applyProtection="1">
      <alignment horizontal="left" wrapText="1" readingOrder="1"/>
    </xf>
    <xf numFmtId="0" fontId="6" fillId="3" borderId="4" xfId="0" applyFont="1" applyFill="1" applyBorder="1" applyAlignment="1" applyProtection="1">
      <alignment horizontal="left" vertical="top" wrapText="1" readingOrder="1"/>
    </xf>
    <xf numFmtId="0" fontId="11" fillId="3" borderId="4" xfId="0" applyFont="1" applyFill="1" applyBorder="1" applyAlignment="1" applyProtection="1">
      <alignment horizontal="left" wrapText="1" readingOrder="1"/>
    </xf>
    <xf numFmtId="0" fontId="6" fillId="3" borderId="0" xfId="0" applyFont="1" applyFill="1" applyBorder="1" applyAlignment="1" applyProtection="1">
      <alignment horizontal="center" vertical="top" wrapText="1" readingOrder="1"/>
    </xf>
    <xf numFmtId="0" fontId="6" fillId="3" borderId="0" xfId="0" applyFont="1" applyFill="1" applyBorder="1" applyAlignment="1" applyProtection="1">
      <alignment horizontal="right" vertical="top" wrapText="1" readingOrder="1"/>
    </xf>
    <xf numFmtId="0" fontId="7" fillId="3" borderId="0" xfId="0" applyFont="1" applyFill="1" applyBorder="1" applyAlignment="1" applyProtection="1">
      <alignment horizontal="center" vertical="top" wrapText="1" readingOrder="1"/>
    </xf>
    <xf numFmtId="0" fontId="12" fillId="3" borderId="0" xfId="0" applyFont="1" applyFill="1" applyBorder="1" applyAlignment="1" applyProtection="1">
      <alignment horizontal="left" vertical="top" wrapText="1" readingOrder="1"/>
    </xf>
    <xf numFmtId="0" fontId="8" fillId="3" borderId="4" xfId="0" applyFont="1" applyFill="1" applyBorder="1" applyAlignment="1" applyProtection="1">
      <alignment horizontal="left" vertical="top" wrapText="1" readingOrder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1080800</xdr:colOff>
      <xdr:row>87</xdr:row>
      <xdr:rowOff>0</xdr:rowOff>
    </xdr:from>
    <xdr:to>
      <xdr:col>3</xdr:col>
      <xdr:colOff>771525</xdr:colOff>
      <xdr:row>88</xdr:row>
      <xdr:rowOff>176646</xdr:rowOff>
    </xdr:to>
    <xdr:sp macro="" textlink="">
      <xdr:nvSpPr>
        <xdr:cNvPr id="5" name="Object 50" hidden="1">
          <a:extLst>
            <a:ext uri="{63B3BB69-23CF-44E3-9099-C40C66FF867C}">
              <a14:compatExt xmlns:a14="http://schemas.microsoft.com/office/drawing/2010/main" spid="_x0000_s1074"/>
            </a:ext>
          </a:extLst>
        </xdr:cNvPr>
        <xdr:cNvSpPr/>
      </xdr:nvSpPr>
      <xdr:spPr>
        <a:xfrm>
          <a:off x="2277140" y="15280180"/>
          <a:ext cx="2031970" cy="351906"/>
        </a:xfrm>
        <a:prstGeom prst="rect">
          <a:avLst/>
        </a:prstGeom>
      </xdr:spPr>
    </xdr:sp>
    <xdr:clientData/>
  </xdr:twoCellAnchor>
  <xdr:oneCellAnchor>
    <xdr:from>
      <xdr:col>2</xdr:col>
      <xdr:colOff>1080800</xdr:colOff>
      <xdr:row>87</xdr:row>
      <xdr:rowOff>0</xdr:rowOff>
    </xdr:from>
    <xdr:ext cx="2037050" cy="351906"/>
    <xdr:sp macro="" textlink="">
      <xdr:nvSpPr>
        <xdr:cNvPr id="8" name="Object 50" hidden="1">
          <a:extLst>
            <a:ext uri="{63B3BB69-23CF-44E3-9099-C40C66FF867C}">
              <a14:compatExt xmlns:a14="http://schemas.microsoft.com/office/drawing/2010/main" spid="_x0000_s1074"/>
            </a:ext>
          </a:extLst>
        </xdr:cNvPr>
        <xdr:cNvSpPr/>
      </xdr:nvSpPr>
      <xdr:spPr>
        <a:xfrm>
          <a:off x="2279680" y="15348760"/>
          <a:ext cx="2037050" cy="351906"/>
        </a:xfrm>
        <a:prstGeom prst="rect">
          <a:avLst/>
        </a:prstGeom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2"/>
  <sheetViews>
    <sheetView tabSelected="1" view="pageBreakPreview" topLeftCell="A76" zoomScaleNormal="100" zoomScaleSheetLayoutView="100" workbookViewId="0">
      <selection activeCell="B90" sqref="B90:N90"/>
    </sheetView>
  </sheetViews>
  <sheetFormatPr defaultRowHeight="15" x14ac:dyDescent="0.25"/>
  <cols>
    <col min="1" max="1" width="4.5703125" customWidth="1"/>
    <col min="2" max="2" width="14" customWidth="1"/>
    <col min="3" max="3" width="34" customWidth="1"/>
    <col min="4" max="4" width="31.7109375" customWidth="1"/>
    <col min="5" max="5" width="10.42578125" customWidth="1"/>
    <col min="6" max="6" width="9" customWidth="1"/>
    <col min="7" max="7" width="4.42578125" customWidth="1"/>
    <col min="8" max="8" width="7.28515625" customWidth="1"/>
    <col min="9" max="9" width="5" customWidth="1"/>
    <col min="10" max="10" width="13.5703125" customWidth="1"/>
    <col min="11" max="11" width="8.140625" customWidth="1"/>
    <col min="12" max="12" width="14.7109375" customWidth="1"/>
    <col min="13" max="13" width="11" customWidth="1"/>
    <col min="14" max="14" width="17.140625" customWidth="1"/>
    <col min="15" max="15" width="12.5703125" bestFit="1" customWidth="1"/>
    <col min="16" max="16" width="11.5703125" bestFit="1" customWidth="1"/>
    <col min="18" max="18" width="11.5703125" bestFit="1" customWidth="1"/>
  </cols>
  <sheetData>
    <row r="1" spans="1:14" ht="26.25" customHeight="1" x14ac:dyDescent="0.25">
      <c r="A1" s="169" t="s">
        <v>104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</row>
    <row r="2" spans="1:14" ht="18.75" customHeight="1" x14ac:dyDescent="0.25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</row>
    <row r="3" spans="1:14" ht="6.75" customHeight="1" x14ac:dyDescent="0.25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</row>
    <row r="4" spans="1:14" ht="17.25" customHeight="1" x14ac:dyDescent="0.25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</row>
    <row r="6" spans="1:14" ht="18.75" customHeight="1" x14ac:dyDescent="0.25">
      <c r="A6" s="172" t="s">
        <v>19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</row>
    <row r="7" spans="1:14" ht="18.75" customHeight="1" x14ac:dyDescent="0.25">
      <c r="A7" s="172"/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</row>
    <row r="8" spans="1:14" ht="18.75" customHeight="1" x14ac:dyDescent="0.25">
      <c r="A8" s="172"/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</row>
    <row r="9" spans="1:14" ht="24.75" customHeight="1" x14ac:dyDescent="0.25">
      <c r="A9" s="172"/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</row>
    <row r="10" spans="1:14" ht="12.75" hidden="1" customHeight="1" x14ac:dyDescent="0.25">
      <c r="A10" s="172"/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</row>
    <row r="11" spans="1:14" ht="15" hidden="1" customHeight="1" x14ac:dyDescent="0.25">
      <c r="A11" s="172"/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</row>
    <row r="12" spans="1:14" ht="15" hidden="1" customHeight="1" x14ac:dyDescent="0.25">
      <c r="A12" s="172"/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</row>
    <row r="13" spans="1:14" ht="15" customHeight="1" x14ac:dyDescent="0.25">
      <c r="A13" s="171" t="s">
        <v>0</v>
      </c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</row>
    <row r="14" spans="1:14" ht="8.25" customHeight="1" x14ac:dyDescent="0.25">
      <c r="A14" s="171"/>
      <c r="B14" s="171"/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</row>
    <row r="15" spans="1:14" ht="8.2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59.25" customHeight="1" x14ac:dyDescent="0.25">
      <c r="A16" s="144" t="s">
        <v>4</v>
      </c>
      <c r="B16" s="144"/>
      <c r="C16" s="144"/>
      <c r="D16" s="144"/>
      <c r="E16" s="144"/>
      <c r="F16" s="144"/>
      <c r="G16" s="176" t="s">
        <v>105</v>
      </c>
      <c r="H16" s="176"/>
      <c r="I16" s="176"/>
      <c r="J16" s="176"/>
      <c r="K16" s="176"/>
      <c r="L16" s="176"/>
      <c r="M16" s="176"/>
      <c r="N16" s="176"/>
    </row>
    <row r="17" spans="1:18" ht="37.5" customHeight="1" x14ac:dyDescent="0.25">
      <c r="A17" s="144" t="s">
        <v>5</v>
      </c>
      <c r="B17" s="144"/>
      <c r="C17" s="144"/>
      <c r="D17" s="144"/>
      <c r="E17" s="144"/>
      <c r="F17" s="144"/>
      <c r="G17" s="176" t="s">
        <v>98</v>
      </c>
      <c r="H17" s="176"/>
      <c r="I17" s="176"/>
      <c r="J17" s="176"/>
      <c r="K17" s="176"/>
      <c r="L17" s="176"/>
      <c r="M17" s="176"/>
      <c r="N17" s="176"/>
    </row>
    <row r="18" spans="1:18" ht="16.5" thickBot="1" x14ac:dyDescent="0.3">
      <c r="A18" s="144" t="s">
        <v>6</v>
      </c>
      <c r="B18" s="144"/>
      <c r="C18" s="144"/>
      <c r="D18" s="144"/>
      <c r="E18" s="144"/>
      <c r="F18" s="144"/>
      <c r="G18" s="163" t="s">
        <v>37</v>
      </c>
      <c r="H18" s="164"/>
      <c r="I18" s="164"/>
      <c r="J18" s="164"/>
      <c r="K18" s="164"/>
      <c r="L18" s="164"/>
      <c r="M18" s="164"/>
      <c r="N18" s="164"/>
    </row>
    <row r="19" spans="1:18" ht="16.5" thickBot="1" x14ac:dyDescent="0.3">
      <c r="A19" s="165" t="s">
        <v>7</v>
      </c>
      <c r="B19" s="166"/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7"/>
    </row>
    <row r="20" spans="1:18" x14ac:dyDescent="0.25">
      <c r="A20" s="177" t="s">
        <v>8</v>
      </c>
      <c r="B20" s="70"/>
      <c r="C20" s="173" t="s">
        <v>95</v>
      </c>
      <c r="D20" s="173"/>
      <c r="E20" s="173"/>
      <c r="F20" s="173"/>
      <c r="G20" s="173"/>
      <c r="H20" s="173"/>
      <c r="I20" s="173"/>
      <c r="J20" s="173" t="s">
        <v>39</v>
      </c>
      <c r="K20" s="173" t="s">
        <v>3</v>
      </c>
      <c r="L20" s="173" t="s">
        <v>38</v>
      </c>
      <c r="M20" s="173" t="s">
        <v>2</v>
      </c>
      <c r="N20" s="174" t="s">
        <v>1</v>
      </c>
    </row>
    <row r="21" spans="1:18" ht="105.75" customHeight="1" thickBot="1" x14ac:dyDescent="0.3">
      <c r="A21" s="178"/>
      <c r="B21" s="77" t="s">
        <v>14</v>
      </c>
      <c r="C21" s="58" t="s">
        <v>9</v>
      </c>
      <c r="D21" s="58" t="s">
        <v>10</v>
      </c>
      <c r="E21" s="57" t="s">
        <v>11</v>
      </c>
      <c r="F21" s="168" t="s">
        <v>12</v>
      </c>
      <c r="G21" s="168"/>
      <c r="H21" s="168" t="s">
        <v>13</v>
      </c>
      <c r="I21" s="168"/>
      <c r="J21" s="168"/>
      <c r="K21" s="168"/>
      <c r="L21" s="168"/>
      <c r="M21" s="168"/>
      <c r="N21" s="175"/>
    </row>
    <row r="22" spans="1:18" s="4" customFormat="1" ht="15.75" thickBot="1" x14ac:dyDescent="0.3">
      <c r="A22" s="83">
        <v>1</v>
      </c>
      <c r="B22" s="84">
        <v>2</v>
      </c>
      <c r="C22" s="85">
        <v>3</v>
      </c>
      <c r="D22" s="86">
        <v>4</v>
      </c>
      <c r="E22" s="87">
        <v>5</v>
      </c>
      <c r="F22" s="162">
        <v>6</v>
      </c>
      <c r="G22" s="162"/>
      <c r="H22" s="162">
        <v>7</v>
      </c>
      <c r="I22" s="162"/>
      <c r="J22" s="86">
        <v>8</v>
      </c>
      <c r="K22" s="86">
        <v>9</v>
      </c>
      <c r="L22" s="86">
        <v>10</v>
      </c>
      <c r="M22" s="86">
        <v>11</v>
      </c>
      <c r="N22" s="88">
        <v>12</v>
      </c>
    </row>
    <row r="23" spans="1:18" ht="171" customHeight="1" thickBot="1" x14ac:dyDescent="0.3">
      <c r="A23" s="72">
        <v>1</v>
      </c>
      <c r="B23" s="97" t="s">
        <v>21</v>
      </c>
      <c r="C23" s="99" t="s">
        <v>107</v>
      </c>
      <c r="D23" s="98"/>
      <c r="E23" s="78"/>
      <c r="F23" s="161"/>
      <c r="G23" s="161"/>
      <c r="H23" s="160">
        <v>8322659</v>
      </c>
      <c r="I23" s="160"/>
      <c r="J23" s="66">
        <f>H23</f>
        <v>8322659</v>
      </c>
      <c r="K23" s="79">
        <v>1</v>
      </c>
      <c r="L23" s="80">
        <f>J23*K23</f>
        <v>8322659</v>
      </c>
      <c r="M23" s="81">
        <v>1.0230999999999999</v>
      </c>
      <c r="N23" s="82">
        <f>L23*M23</f>
        <v>8514912.4228999987</v>
      </c>
    </row>
    <row r="24" spans="1:18" ht="27.75" customHeight="1" thickBot="1" x14ac:dyDescent="0.3">
      <c r="A24" s="73"/>
      <c r="B24" s="71"/>
      <c r="C24" s="75" t="s">
        <v>89</v>
      </c>
      <c r="D24" s="96"/>
      <c r="E24" s="60"/>
      <c r="F24" s="150"/>
      <c r="G24" s="150"/>
      <c r="H24" s="159">
        <f>H23</f>
        <v>8322659</v>
      </c>
      <c r="I24" s="159"/>
      <c r="J24" s="61">
        <f>J23</f>
        <v>8322659</v>
      </c>
      <c r="K24" s="62">
        <f>K23</f>
        <v>1</v>
      </c>
      <c r="L24" s="63">
        <f>L23</f>
        <v>8322659</v>
      </c>
      <c r="M24" s="64">
        <f>M23</f>
        <v>1.0230999999999999</v>
      </c>
      <c r="N24" s="65">
        <f>N23</f>
        <v>8514912.4228999987</v>
      </c>
    </row>
    <row r="25" spans="1:18" ht="73.5" customHeight="1" thickBot="1" x14ac:dyDescent="0.3">
      <c r="A25" s="74"/>
      <c r="B25" s="67" t="s">
        <v>15</v>
      </c>
      <c r="C25" s="123" t="s">
        <v>94</v>
      </c>
      <c r="D25" s="122"/>
      <c r="E25" s="60"/>
      <c r="F25" s="157"/>
      <c r="G25" s="158"/>
      <c r="H25" s="155"/>
      <c r="I25" s="156"/>
      <c r="J25" s="61"/>
      <c r="K25" s="62"/>
      <c r="L25" s="63"/>
      <c r="M25" s="64"/>
      <c r="N25" s="65">
        <f>N24*0.2</f>
        <v>1702982.4845799999</v>
      </c>
    </row>
    <row r="26" spans="1:18" ht="27.75" customHeight="1" thickBot="1" x14ac:dyDescent="0.3">
      <c r="A26" s="75"/>
      <c r="B26" s="120"/>
      <c r="C26" s="121" t="s">
        <v>88</v>
      </c>
      <c r="D26" s="59"/>
      <c r="E26" s="60"/>
      <c r="F26" s="157"/>
      <c r="G26" s="158"/>
      <c r="H26" s="155"/>
      <c r="I26" s="156"/>
      <c r="J26" s="61"/>
      <c r="K26" s="62"/>
      <c r="L26" s="63"/>
      <c r="M26" s="64"/>
      <c r="N26" s="65">
        <f>SUM(N24:N25)</f>
        <v>10217894.907479998</v>
      </c>
    </row>
    <row r="27" spans="1:18" ht="100.5" thickBot="1" x14ac:dyDescent="0.3">
      <c r="A27" s="76">
        <v>2</v>
      </c>
      <c r="B27" s="103" t="s">
        <v>22</v>
      </c>
      <c r="C27" s="95" t="s">
        <v>108</v>
      </c>
      <c r="D27" s="114">
        <v>127120960</v>
      </c>
      <c r="E27" s="87"/>
      <c r="F27" s="150"/>
      <c r="G27" s="150"/>
      <c r="H27" s="151"/>
      <c r="I27" s="151"/>
      <c r="J27" s="115">
        <f>D27</f>
        <v>127120960</v>
      </c>
      <c r="K27" s="116">
        <v>1</v>
      </c>
      <c r="L27" s="117">
        <f>J27*K27</f>
        <v>127120960</v>
      </c>
      <c r="M27" s="118">
        <v>1.0664</v>
      </c>
      <c r="N27" s="119">
        <f>L27*M27</f>
        <v>135561791.74399999</v>
      </c>
    </row>
    <row r="28" spans="1:18" ht="49.5" customHeight="1" thickBot="1" x14ac:dyDescent="0.3">
      <c r="A28" s="101">
        <v>3</v>
      </c>
      <c r="B28" s="105"/>
      <c r="C28" s="110" t="s">
        <v>70</v>
      </c>
      <c r="D28" s="111"/>
      <c r="E28" s="98"/>
      <c r="F28" s="152"/>
      <c r="G28" s="153"/>
      <c r="H28" s="152"/>
      <c r="I28" s="154"/>
      <c r="J28" s="68">
        <f>J27*0.02</f>
        <v>2542419.2000000002</v>
      </c>
      <c r="K28" s="112">
        <v>1</v>
      </c>
      <c r="L28" s="113">
        <f>J28*K28</f>
        <v>2542419.2000000002</v>
      </c>
      <c r="M28" s="124">
        <v>1.0664</v>
      </c>
      <c r="N28" s="94">
        <f>L28*M28</f>
        <v>2711235.8348800004</v>
      </c>
    </row>
    <row r="29" spans="1:18" ht="30" customHeight="1" thickBot="1" x14ac:dyDescent="0.3">
      <c r="A29" s="102" t="s">
        <v>90</v>
      </c>
      <c r="B29" s="104"/>
      <c r="C29" s="127" t="s">
        <v>92</v>
      </c>
      <c r="D29" s="128"/>
      <c r="E29" s="128"/>
      <c r="F29" s="128"/>
      <c r="G29" s="128"/>
      <c r="H29" s="128"/>
      <c r="I29" s="128"/>
      <c r="J29" s="128"/>
      <c r="K29" s="128"/>
      <c r="L29" s="128"/>
      <c r="M29" s="129"/>
      <c r="N29" s="93">
        <f>N27+N28</f>
        <v>138273027.57887998</v>
      </c>
    </row>
    <row r="30" spans="1:18" ht="64.5" customHeight="1" thickBot="1" x14ac:dyDescent="0.3">
      <c r="A30" s="100"/>
      <c r="B30" s="92" t="s">
        <v>15</v>
      </c>
      <c r="C30" s="130" t="s">
        <v>91</v>
      </c>
      <c r="D30" s="131"/>
      <c r="E30" s="131"/>
      <c r="F30" s="131"/>
      <c r="G30" s="131"/>
      <c r="H30" s="131"/>
      <c r="I30" s="131"/>
      <c r="J30" s="131"/>
      <c r="K30" s="131"/>
      <c r="L30" s="131"/>
      <c r="M30" s="132"/>
      <c r="N30" s="93">
        <f>N29*0.2</f>
        <v>27654605.515775997</v>
      </c>
      <c r="P30" s="126"/>
      <c r="R30" s="126"/>
    </row>
    <row r="31" spans="1:18" ht="26.25" customHeight="1" thickBot="1" x14ac:dyDescent="0.3">
      <c r="A31" s="90" t="s">
        <v>93</v>
      </c>
      <c r="B31" s="90"/>
      <c r="C31" s="107"/>
      <c r="D31" s="108"/>
      <c r="E31" s="108"/>
      <c r="F31" s="108"/>
      <c r="G31" s="108"/>
      <c r="H31" s="108"/>
      <c r="I31" s="108"/>
      <c r="J31" s="108"/>
      <c r="K31" s="108"/>
      <c r="L31" s="108"/>
      <c r="M31" s="109"/>
      <c r="N31" s="106">
        <f>SUM(N29:N30)</f>
        <v>165927633.09465599</v>
      </c>
    </row>
    <row r="32" spans="1:18" s="1" customFormat="1" ht="28.5" customHeight="1" thickBot="1" x14ac:dyDescent="0.3">
      <c r="A32" s="89"/>
      <c r="B32" s="91" t="s">
        <v>96</v>
      </c>
      <c r="C32" s="133" t="s">
        <v>97</v>
      </c>
      <c r="D32" s="133"/>
      <c r="E32" s="133"/>
      <c r="F32" s="133"/>
      <c r="G32" s="133"/>
      <c r="H32" s="133"/>
      <c r="I32" s="133"/>
      <c r="J32" s="133"/>
      <c r="K32" s="133"/>
      <c r="L32" s="133"/>
      <c r="M32" s="134"/>
      <c r="N32" s="69">
        <f>N26+N31</f>
        <v>176145528.00213599</v>
      </c>
      <c r="O32" s="69">
        <v>176145528.00213599</v>
      </c>
    </row>
    <row r="33" spans="1:14" ht="30.75" customHeight="1" x14ac:dyDescent="0.25"/>
    <row r="34" spans="1:14" x14ac:dyDescent="0.25">
      <c r="A34" s="25"/>
      <c r="B34" s="52" t="s">
        <v>21</v>
      </c>
      <c r="C34" s="142" t="s">
        <v>40</v>
      </c>
      <c r="D34" s="142"/>
      <c r="E34" s="142" t="s">
        <v>41</v>
      </c>
      <c r="F34" s="142"/>
      <c r="G34" s="142"/>
      <c r="H34" s="142"/>
      <c r="I34" s="25"/>
      <c r="J34" s="25"/>
      <c r="K34" s="25"/>
      <c r="L34" s="25"/>
      <c r="M34" s="25"/>
      <c r="N34" s="25"/>
    </row>
    <row r="35" spans="1:14" ht="15" customHeight="1" x14ac:dyDescent="0.25">
      <c r="A35" s="25"/>
      <c r="B35" s="26"/>
      <c r="C35" s="29" t="s">
        <v>42</v>
      </c>
      <c r="D35" s="29" t="s">
        <v>43</v>
      </c>
      <c r="E35" s="27"/>
      <c r="F35" s="30"/>
      <c r="G35" s="30"/>
      <c r="H35" s="25"/>
      <c r="I35" s="25"/>
      <c r="J35" s="25"/>
      <c r="K35" s="25"/>
      <c r="L35" s="25"/>
      <c r="M35" s="25"/>
      <c r="N35" s="25"/>
    </row>
    <row r="36" spans="1:14" x14ac:dyDescent="0.25">
      <c r="A36" s="25"/>
      <c r="B36" s="26"/>
      <c r="C36" s="29" t="s">
        <v>44</v>
      </c>
      <c r="D36" s="29" t="s">
        <v>45</v>
      </c>
      <c r="E36" s="27"/>
      <c r="F36" s="30"/>
      <c r="G36" s="30"/>
      <c r="H36" s="25"/>
      <c r="I36" s="25"/>
      <c r="J36" s="25"/>
      <c r="K36" s="25"/>
      <c r="L36" s="25"/>
      <c r="M36" s="25"/>
      <c r="N36" s="25"/>
    </row>
    <row r="37" spans="1:14" x14ac:dyDescent="0.25">
      <c r="A37" s="25"/>
      <c r="B37" s="26"/>
      <c r="C37" s="29" t="s">
        <v>46</v>
      </c>
      <c r="D37" s="29" t="s">
        <v>47</v>
      </c>
      <c r="E37" s="27"/>
      <c r="F37" s="30"/>
      <c r="G37" s="30"/>
      <c r="H37" s="25"/>
      <c r="I37" s="25"/>
      <c r="J37" s="25"/>
      <c r="K37" s="25"/>
      <c r="L37" s="25"/>
      <c r="M37" s="25"/>
      <c r="N37" s="25"/>
    </row>
    <row r="38" spans="1:14" x14ac:dyDescent="0.25">
      <c r="A38" s="25"/>
      <c r="B38" s="26"/>
      <c r="C38" s="28" t="s">
        <v>48</v>
      </c>
      <c r="D38" s="29" t="s">
        <v>49</v>
      </c>
      <c r="E38" s="27"/>
      <c r="F38" s="30"/>
      <c r="G38" s="30"/>
      <c r="H38" s="25"/>
      <c r="I38" s="25"/>
      <c r="J38" s="25"/>
      <c r="K38" s="25"/>
      <c r="L38" s="25"/>
      <c r="M38" s="25"/>
      <c r="N38" s="25"/>
    </row>
    <row r="39" spans="1:14" x14ac:dyDescent="0.25">
      <c r="A39" s="25"/>
      <c r="B39" s="26"/>
      <c r="C39" s="31"/>
      <c r="D39" s="30"/>
      <c r="E39" s="30"/>
      <c r="F39" s="30"/>
      <c r="G39" s="31"/>
      <c r="H39" s="25"/>
      <c r="I39" s="25"/>
      <c r="J39" s="25"/>
      <c r="K39" s="25"/>
      <c r="L39" s="25"/>
      <c r="M39" s="25"/>
      <c r="N39" s="25"/>
    </row>
    <row r="40" spans="1:14" x14ac:dyDescent="0.25">
      <c r="A40" s="25"/>
      <c r="B40" s="32" t="s">
        <v>50</v>
      </c>
      <c r="C40" s="32"/>
      <c r="D40" s="32"/>
      <c r="E40" s="32"/>
      <c r="F40" s="32"/>
      <c r="G40" s="32"/>
      <c r="H40" s="25"/>
      <c r="I40" s="25"/>
      <c r="J40" s="25"/>
      <c r="K40" s="25"/>
      <c r="L40" s="25"/>
      <c r="M40" s="25"/>
      <c r="N40" s="25"/>
    </row>
    <row r="41" spans="1:14" ht="15" customHeight="1" x14ac:dyDescent="0.25">
      <c r="A41" s="25"/>
      <c r="B41" s="26"/>
      <c r="C41" s="33" t="s">
        <v>51</v>
      </c>
      <c r="D41" s="33"/>
      <c r="E41" s="34">
        <v>1</v>
      </c>
      <c r="F41" s="35"/>
      <c r="G41" s="35"/>
      <c r="H41" s="25"/>
      <c r="I41" s="25"/>
      <c r="J41" s="25"/>
      <c r="K41" s="25"/>
      <c r="L41" s="25"/>
      <c r="M41" s="25"/>
      <c r="N41" s="25"/>
    </row>
    <row r="42" spans="1:14" x14ac:dyDescent="0.25">
      <c r="A42" s="25"/>
      <c r="B42" s="26"/>
      <c r="C42" s="33"/>
      <c r="D42" s="33"/>
      <c r="E42" s="35"/>
      <c r="F42" s="35"/>
      <c r="G42" s="35"/>
      <c r="H42" s="25"/>
      <c r="I42" s="25"/>
      <c r="J42" s="25"/>
      <c r="K42" s="25"/>
      <c r="L42" s="25"/>
      <c r="M42" s="25"/>
      <c r="N42" s="25"/>
    </row>
    <row r="43" spans="1:14" x14ac:dyDescent="0.25">
      <c r="A43" s="25"/>
      <c r="B43" s="36" t="s">
        <v>52</v>
      </c>
      <c r="C43" s="36"/>
      <c r="D43" s="36"/>
      <c r="E43" s="36"/>
      <c r="F43" s="36"/>
      <c r="G43" s="36"/>
      <c r="H43" s="25"/>
      <c r="I43" s="25"/>
      <c r="J43" s="25"/>
      <c r="K43" s="25"/>
      <c r="L43" s="25"/>
      <c r="M43" s="25"/>
      <c r="N43" s="25"/>
    </row>
    <row r="44" spans="1:14" x14ac:dyDescent="0.25">
      <c r="A44" s="25"/>
      <c r="B44" s="29" t="s">
        <v>53</v>
      </c>
      <c r="C44" s="25"/>
      <c r="D44" s="37"/>
      <c r="E44" s="38">
        <v>9.0999999999999998E-2</v>
      </c>
      <c r="F44" s="39"/>
      <c r="G44" s="39"/>
      <c r="H44" s="25"/>
      <c r="I44" s="25"/>
      <c r="J44" s="25"/>
      <c r="K44" s="25"/>
      <c r="L44" s="25"/>
      <c r="M44" s="25"/>
      <c r="N44" s="25"/>
    </row>
    <row r="45" spans="1:14" x14ac:dyDescent="0.25">
      <c r="A45" s="25"/>
      <c r="B45" s="29" t="s">
        <v>54</v>
      </c>
      <c r="C45" s="25"/>
      <c r="D45" s="37"/>
      <c r="E45" s="38">
        <v>0.90900000000000003</v>
      </c>
      <c r="F45" s="39"/>
      <c r="G45" s="39"/>
      <c r="H45" s="25"/>
      <c r="I45" s="25"/>
      <c r="J45" s="25"/>
      <c r="K45" s="25"/>
      <c r="L45" s="25"/>
      <c r="M45" s="25"/>
      <c r="N45" s="25"/>
    </row>
    <row r="46" spans="1:14" ht="15" customHeight="1" x14ac:dyDescent="0.25">
      <c r="A46" s="25"/>
      <c r="B46" s="40"/>
      <c r="C46" s="41" t="s">
        <v>55</v>
      </c>
      <c r="D46" s="41"/>
      <c r="E46" s="39"/>
      <c r="F46" s="39"/>
      <c r="G46" s="39"/>
      <c r="H46" s="25"/>
      <c r="I46" s="25"/>
      <c r="J46" s="25"/>
      <c r="K46" s="25"/>
      <c r="L46" s="25"/>
      <c r="M46" s="25"/>
      <c r="N46" s="25"/>
    </row>
    <row r="47" spans="1:14" x14ac:dyDescent="0.25">
      <c r="A47" s="25"/>
      <c r="B47" s="40"/>
      <c r="C47" s="28" t="s">
        <v>56</v>
      </c>
      <c r="D47" s="28"/>
      <c r="E47" s="27"/>
      <c r="F47" s="27" t="s">
        <v>57</v>
      </c>
      <c r="G47" s="39"/>
      <c r="H47" s="25"/>
      <c r="I47" s="25"/>
      <c r="J47" s="25"/>
      <c r="K47" s="25"/>
      <c r="L47" s="25"/>
      <c r="M47" s="25"/>
      <c r="N47" s="25"/>
    </row>
    <row r="48" spans="1:14" x14ac:dyDescent="0.25">
      <c r="A48" s="25"/>
      <c r="B48" s="40"/>
      <c r="C48" s="28" t="s">
        <v>58</v>
      </c>
      <c r="D48" s="28"/>
      <c r="E48" s="27"/>
      <c r="F48" s="27" t="s">
        <v>59</v>
      </c>
      <c r="G48" s="39"/>
      <c r="H48" s="25"/>
      <c r="I48" s="25"/>
      <c r="J48" s="25"/>
      <c r="K48" s="25"/>
      <c r="L48" s="25"/>
      <c r="M48" s="25"/>
      <c r="N48" s="25"/>
    </row>
    <row r="49" spans="1:14" ht="15" customHeight="1" x14ac:dyDescent="0.25">
      <c r="A49" s="25"/>
      <c r="B49" s="40"/>
      <c r="C49" s="41" t="s">
        <v>60</v>
      </c>
      <c r="D49" s="41"/>
      <c r="E49" s="39"/>
      <c r="F49" s="39"/>
      <c r="G49" s="39"/>
      <c r="H49" s="25"/>
      <c r="I49" s="25"/>
      <c r="J49" s="25"/>
      <c r="K49" s="25"/>
      <c r="L49" s="25"/>
      <c r="M49" s="25"/>
      <c r="N49" s="25"/>
    </row>
    <row r="50" spans="1:14" x14ac:dyDescent="0.25">
      <c r="A50" s="25"/>
      <c r="B50" s="40"/>
      <c r="C50" s="28" t="s">
        <v>56</v>
      </c>
      <c r="D50" s="27" t="s">
        <v>61</v>
      </c>
      <c r="E50" s="25"/>
      <c r="F50" s="42">
        <v>1.0039</v>
      </c>
      <c r="G50" s="39"/>
      <c r="H50" s="25"/>
      <c r="I50" s="25"/>
      <c r="J50" s="25"/>
      <c r="K50" s="25"/>
      <c r="L50" s="25"/>
      <c r="M50" s="25"/>
      <c r="N50" s="25"/>
    </row>
    <row r="51" spans="1:14" x14ac:dyDescent="0.25">
      <c r="A51" s="25"/>
      <c r="B51" s="40"/>
      <c r="C51" s="28" t="s">
        <v>58</v>
      </c>
      <c r="D51" s="27" t="s">
        <v>62</v>
      </c>
      <c r="E51" s="25"/>
      <c r="F51" s="42">
        <v>1.0038</v>
      </c>
      <c r="G51" s="39"/>
      <c r="H51" s="25"/>
      <c r="I51" s="25"/>
      <c r="J51" s="25"/>
      <c r="K51" s="25"/>
      <c r="L51" s="25"/>
      <c r="M51" s="25"/>
      <c r="N51" s="25"/>
    </row>
    <row r="52" spans="1:14" ht="15" customHeight="1" x14ac:dyDescent="0.25">
      <c r="A52" s="25"/>
      <c r="B52" s="40"/>
      <c r="C52" s="41" t="s">
        <v>63</v>
      </c>
      <c r="D52" s="41"/>
      <c r="E52" s="39"/>
      <c r="F52" s="39"/>
      <c r="G52" s="39"/>
      <c r="H52" s="25"/>
      <c r="I52" s="25"/>
      <c r="J52" s="25"/>
      <c r="K52" s="25"/>
      <c r="L52" s="25"/>
      <c r="M52" s="25"/>
      <c r="N52" s="25"/>
    </row>
    <row r="53" spans="1:14" x14ac:dyDescent="0.25">
      <c r="A53" s="25"/>
      <c r="B53" s="40"/>
      <c r="C53" s="28" t="s">
        <v>64</v>
      </c>
      <c r="D53" s="27" t="s">
        <v>65</v>
      </c>
      <c r="E53" s="25"/>
      <c r="F53" s="38">
        <v>1.002</v>
      </c>
      <c r="G53" s="39"/>
      <c r="H53" s="25"/>
      <c r="I53" s="25"/>
      <c r="J53" s="25"/>
      <c r="K53" s="25"/>
      <c r="L53" s="25"/>
      <c r="M53" s="25"/>
      <c r="N53" s="25"/>
    </row>
    <row r="54" spans="1:14" x14ac:dyDescent="0.25">
      <c r="A54" s="25"/>
      <c r="B54" s="40"/>
      <c r="C54" s="28" t="s">
        <v>66</v>
      </c>
      <c r="D54" s="27" t="s">
        <v>67</v>
      </c>
      <c r="E54" s="25"/>
      <c r="F54" s="42">
        <v>1.0251999999999999</v>
      </c>
      <c r="G54" s="39"/>
      <c r="H54" s="25"/>
      <c r="I54" s="25"/>
      <c r="J54" s="25"/>
      <c r="K54" s="25"/>
      <c r="L54" s="25"/>
      <c r="M54" s="25"/>
      <c r="N54" s="25"/>
    </row>
    <row r="55" spans="1:14" ht="15" customHeight="1" x14ac:dyDescent="0.25">
      <c r="A55" s="25"/>
      <c r="B55" s="40"/>
      <c r="C55" s="41" t="s">
        <v>68</v>
      </c>
      <c r="D55" s="41"/>
      <c r="E55" s="41"/>
      <c r="F55" s="43"/>
      <c r="G55" s="39"/>
      <c r="H55" s="25"/>
      <c r="I55" s="25"/>
      <c r="J55" s="25"/>
      <c r="K55" s="25"/>
      <c r="L55" s="25"/>
      <c r="M55" s="25"/>
      <c r="N55" s="25"/>
    </row>
    <row r="56" spans="1:14" ht="15" customHeight="1" x14ac:dyDescent="0.25">
      <c r="A56" s="25"/>
      <c r="B56" s="40"/>
      <c r="C56" s="41" t="s">
        <v>69</v>
      </c>
      <c r="D56" s="41"/>
      <c r="E56" s="41"/>
      <c r="F56" s="44">
        <v>1.0230999999999999</v>
      </c>
      <c r="G56" s="39"/>
      <c r="H56" s="25"/>
      <c r="I56" s="25"/>
      <c r="J56" s="25"/>
      <c r="K56" s="25"/>
      <c r="L56" s="25"/>
      <c r="M56" s="25"/>
      <c r="N56" s="25"/>
    </row>
    <row r="57" spans="1:14" ht="15" customHeight="1" x14ac:dyDescent="0.25">
      <c r="A57" s="25"/>
      <c r="B57" s="40" t="s">
        <v>100</v>
      </c>
      <c r="C57" s="149" t="s">
        <v>101</v>
      </c>
      <c r="D57" s="149"/>
      <c r="E57" s="41"/>
      <c r="F57" s="44"/>
      <c r="G57" s="39"/>
      <c r="H57" s="25"/>
      <c r="I57" s="25"/>
      <c r="J57" s="25"/>
      <c r="K57" s="25"/>
      <c r="L57" s="25"/>
      <c r="M57" s="25"/>
      <c r="N57" s="25"/>
    </row>
    <row r="58" spans="1:14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</row>
    <row r="59" spans="1:14" x14ac:dyDescent="0.25">
      <c r="A59" s="25"/>
      <c r="B59" s="53" t="s">
        <v>22</v>
      </c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</row>
    <row r="60" spans="1:14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</row>
    <row r="61" spans="1:14" x14ac:dyDescent="0.25">
      <c r="A61" s="25"/>
      <c r="B61" s="6"/>
      <c r="C61" s="7" t="s">
        <v>40</v>
      </c>
      <c r="D61" s="137" t="s">
        <v>41</v>
      </c>
      <c r="E61" s="137"/>
      <c r="F61" s="8"/>
      <c r="G61" s="9"/>
      <c r="H61" s="9"/>
      <c r="I61" s="25"/>
      <c r="J61" s="25"/>
      <c r="K61" s="25"/>
      <c r="L61" s="25"/>
      <c r="M61" s="25"/>
      <c r="N61" s="25"/>
    </row>
    <row r="62" spans="1:14" x14ac:dyDescent="0.25">
      <c r="A62" s="25"/>
      <c r="B62" s="6"/>
      <c r="C62" s="7" t="s">
        <v>42</v>
      </c>
      <c r="D62" s="10" t="s">
        <v>43</v>
      </c>
      <c r="E62" s="10"/>
      <c r="F62" s="10"/>
      <c r="G62" s="11"/>
      <c r="H62" s="11"/>
      <c r="I62" s="25"/>
      <c r="J62" s="25"/>
      <c r="K62" s="25"/>
      <c r="L62" s="25"/>
      <c r="M62" s="25"/>
      <c r="N62" s="25"/>
    </row>
    <row r="63" spans="1:14" x14ac:dyDescent="0.25">
      <c r="A63" s="25"/>
      <c r="B63" s="6"/>
      <c r="C63" s="7" t="s">
        <v>71</v>
      </c>
      <c r="D63" s="10" t="s">
        <v>72</v>
      </c>
      <c r="E63" s="10"/>
      <c r="F63" s="10"/>
      <c r="G63" s="11"/>
      <c r="H63" s="11"/>
      <c r="I63" s="25"/>
      <c r="J63" s="25"/>
      <c r="K63" s="25"/>
      <c r="L63" s="25"/>
      <c r="M63" s="25"/>
      <c r="N63" s="25"/>
    </row>
    <row r="64" spans="1:14" x14ac:dyDescent="0.25">
      <c r="A64" s="25"/>
      <c r="B64" s="6"/>
      <c r="C64" s="7" t="s">
        <v>73</v>
      </c>
      <c r="D64" s="10" t="s">
        <v>74</v>
      </c>
      <c r="E64" s="10"/>
      <c r="F64" s="10"/>
      <c r="G64" s="11"/>
      <c r="H64" s="11"/>
      <c r="I64" s="25"/>
      <c r="J64" s="25"/>
      <c r="K64" s="25"/>
      <c r="L64" s="25"/>
      <c r="M64" s="25"/>
      <c r="N64" s="25"/>
    </row>
    <row r="65" spans="1:14" x14ac:dyDescent="0.25">
      <c r="A65" s="25"/>
      <c r="B65" s="6"/>
      <c r="C65" s="7" t="s">
        <v>75</v>
      </c>
      <c r="D65" s="137" t="s">
        <v>76</v>
      </c>
      <c r="E65" s="137"/>
      <c r="F65" s="10"/>
      <c r="G65" s="11"/>
      <c r="H65" s="11"/>
      <c r="I65" s="25"/>
      <c r="J65" s="25"/>
      <c r="K65" s="25"/>
      <c r="L65" s="25"/>
      <c r="M65" s="25"/>
      <c r="N65" s="25"/>
    </row>
    <row r="66" spans="1:14" x14ac:dyDescent="0.25">
      <c r="A66" s="25"/>
      <c r="B66" s="6"/>
      <c r="C66" s="12"/>
      <c r="D66" s="11"/>
      <c r="E66" s="11"/>
      <c r="F66" s="11"/>
      <c r="G66" s="11"/>
      <c r="H66" s="12"/>
      <c r="I66" s="25"/>
      <c r="J66" s="25"/>
      <c r="K66" s="25"/>
      <c r="L66" s="25"/>
      <c r="M66" s="25"/>
      <c r="N66" s="25"/>
    </row>
    <row r="67" spans="1:14" x14ac:dyDescent="0.25">
      <c r="A67" s="25"/>
      <c r="B67" s="13" t="s">
        <v>50</v>
      </c>
      <c r="C67" s="13"/>
      <c r="D67" s="13"/>
      <c r="E67" s="13"/>
      <c r="F67" s="13"/>
      <c r="G67" s="13"/>
      <c r="H67" s="13"/>
      <c r="I67" s="25"/>
      <c r="J67" s="25"/>
      <c r="K67" s="25"/>
      <c r="L67" s="25"/>
      <c r="M67" s="25"/>
      <c r="N67" s="25"/>
    </row>
    <row r="68" spans="1:14" x14ac:dyDescent="0.25">
      <c r="A68" s="25"/>
      <c r="B68" s="6"/>
      <c r="C68" s="139" t="s">
        <v>51</v>
      </c>
      <c r="D68" s="139"/>
      <c r="E68" s="14">
        <v>1</v>
      </c>
      <c r="F68" s="15"/>
      <c r="G68" s="15"/>
      <c r="H68" s="15"/>
      <c r="I68" s="25"/>
      <c r="J68" s="25"/>
      <c r="K68" s="25"/>
      <c r="L68" s="25"/>
      <c r="M68" s="25"/>
      <c r="N68" s="25"/>
    </row>
    <row r="69" spans="1:14" x14ac:dyDescent="0.25">
      <c r="A69" s="25"/>
      <c r="B69" s="6"/>
      <c r="C69" s="16"/>
      <c r="D69" s="16"/>
      <c r="E69" s="15"/>
      <c r="F69" s="15"/>
      <c r="G69" s="15"/>
      <c r="H69" s="15"/>
      <c r="I69" s="25"/>
      <c r="J69" s="25"/>
      <c r="K69" s="25"/>
      <c r="L69" s="25"/>
      <c r="M69" s="25"/>
      <c r="N69" s="25"/>
    </row>
    <row r="70" spans="1:14" x14ac:dyDescent="0.25">
      <c r="A70" s="25"/>
      <c r="B70" s="140" t="s">
        <v>52</v>
      </c>
      <c r="C70" s="140"/>
      <c r="D70" s="140"/>
      <c r="E70" s="140"/>
      <c r="F70" s="140"/>
      <c r="G70" s="140"/>
      <c r="H70" s="140"/>
      <c r="I70" s="25"/>
      <c r="J70" s="25"/>
      <c r="K70" s="25"/>
      <c r="L70" s="25"/>
      <c r="M70" s="25"/>
      <c r="N70" s="25"/>
    </row>
    <row r="71" spans="1:14" x14ac:dyDescent="0.25">
      <c r="A71" s="25"/>
      <c r="B71" s="18" t="s">
        <v>77</v>
      </c>
      <c r="D71" s="19"/>
      <c r="E71" s="141">
        <v>0</v>
      </c>
      <c r="F71" s="137"/>
      <c r="G71" s="20"/>
      <c r="H71" s="20"/>
      <c r="I71" s="25"/>
      <c r="J71" s="25"/>
      <c r="K71" s="25"/>
      <c r="L71" s="25"/>
      <c r="M71" s="25"/>
      <c r="N71" s="25"/>
    </row>
    <row r="72" spans="1:14" x14ac:dyDescent="0.25">
      <c r="A72" s="25"/>
      <c r="B72" s="18" t="s">
        <v>78</v>
      </c>
      <c r="D72" s="19"/>
      <c r="E72" s="138">
        <v>0.16700000000000001</v>
      </c>
      <c r="F72" s="137"/>
      <c r="G72" s="20"/>
      <c r="H72" s="20"/>
      <c r="I72" s="25"/>
      <c r="J72" s="25"/>
      <c r="K72" s="25"/>
      <c r="L72" s="25"/>
      <c r="M72" s="25"/>
      <c r="N72" s="25"/>
    </row>
    <row r="73" spans="1:14" x14ac:dyDescent="0.25">
      <c r="A73" s="25"/>
      <c r="B73" s="18" t="s">
        <v>79</v>
      </c>
      <c r="D73" s="19"/>
      <c r="E73" s="138">
        <v>0.83299999999999996</v>
      </c>
      <c r="F73" s="137"/>
      <c r="G73" s="20"/>
      <c r="H73" s="20"/>
      <c r="I73" s="25"/>
      <c r="J73" s="25"/>
      <c r="K73" s="25"/>
      <c r="L73" s="25"/>
      <c r="M73" s="25"/>
      <c r="N73" s="25"/>
    </row>
    <row r="74" spans="1:14" ht="15" customHeight="1" x14ac:dyDescent="0.25">
      <c r="A74" s="25"/>
      <c r="B74" s="17"/>
      <c r="C74" s="135" t="s">
        <v>55</v>
      </c>
      <c r="D74" s="135"/>
      <c r="E74" s="20"/>
      <c r="F74" s="20"/>
      <c r="G74" s="20"/>
      <c r="H74" s="20"/>
      <c r="I74" s="25"/>
      <c r="J74" s="25"/>
      <c r="K74" s="25"/>
      <c r="L74" s="25"/>
      <c r="M74" s="25"/>
      <c r="N74" s="25"/>
    </row>
    <row r="75" spans="1:14" x14ac:dyDescent="0.25">
      <c r="A75" s="25"/>
      <c r="B75" s="17"/>
      <c r="C75" s="137" t="s">
        <v>56</v>
      </c>
      <c r="D75" s="137"/>
      <c r="E75" s="17"/>
      <c r="F75" s="10" t="s">
        <v>57</v>
      </c>
      <c r="H75" s="20"/>
      <c r="I75" s="25"/>
      <c r="J75" s="25"/>
      <c r="K75" s="25"/>
      <c r="L75" s="25"/>
      <c r="M75" s="25"/>
      <c r="N75" s="25"/>
    </row>
    <row r="76" spans="1:14" x14ac:dyDescent="0.25">
      <c r="A76" s="25"/>
      <c r="B76" s="17"/>
      <c r="C76" s="137" t="s">
        <v>58</v>
      </c>
      <c r="D76" s="137"/>
      <c r="E76" s="17"/>
      <c r="F76" s="10" t="s">
        <v>59</v>
      </c>
      <c r="H76" s="20"/>
      <c r="I76" s="25"/>
      <c r="J76" s="25"/>
      <c r="K76" s="25"/>
      <c r="L76" s="25"/>
      <c r="M76" s="25"/>
      <c r="N76" s="25"/>
    </row>
    <row r="77" spans="1:14" x14ac:dyDescent="0.25">
      <c r="A77" s="25"/>
      <c r="B77" s="17"/>
      <c r="C77" s="137" t="s">
        <v>80</v>
      </c>
      <c r="D77" s="137"/>
      <c r="E77" s="17"/>
      <c r="F77" s="10" t="s">
        <v>81</v>
      </c>
      <c r="H77" s="20"/>
      <c r="I77" s="25"/>
      <c r="J77" s="25"/>
      <c r="K77" s="25"/>
      <c r="L77" s="25"/>
      <c r="M77" s="25"/>
      <c r="N77" s="25"/>
    </row>
    <row r="78" spans="1:14" ht="15" customHeight="1" x14ac:dyDescent="0.25">
      <c r="A78" s="25"/>
      <c r="B78" s="17"/>
      <c r="C78" s="135" t="s">
        <v>60</v>
      </c>
      <c r="D78" s="135"/>
      <c r="E78" s="20"/>
      <c r="F78" s="20"/>
      <c r="G78" s="20"/>
      <c r="H78" s="20"/>
      <c r="I78" s="25"/>
      <c r="J78" s="25"/>
      <c r="K78" s="25"/>
      <c r="L78" s="25"/>
      <c r="M78" s="25"/>
      <c r="N78" s="25"/>
    </row>
    <row r="79" spans="1:14" x14ac:dyDescent="0.25">
      <c r="A79" s="25"/>
      <c r="B79" s="17"/>
      <c r="C79" s="17" t="s">
        <v>56</v>
      </c>
      <c r="D79" s="17" t="s">
        <v>61</v>
      </c>
      <c r="F79" s="21">
        <v>1.0039</v>
      </c>
      <c r="H79" s="20"/>
      <c r="I79" s="25"/>
      <c r="J79" s="25"/>
      <c r="K79" s="25"/>
      <c r="L79" s="25"/>
      <c r="M79" s="25"/>
      <c r="N79" s="25"/>
    </row>
    <row r="80" spans="1:14" x14ac:dyDescent="0.25">
      <c r="A80" s="25"/>
      <c r="B80" s="17"/>
      <c r="C80" s="17" t="s">
        <v>58</v>
      </c>
      <c r="D80" s="17" t="s">
        <v>62</v>
      </c>
      <c r="F80" s="21">
        <v>1.0038</v>
      </c>
      <c r="H80" s="20"/>
      <c r="I80" s="25"/>
      <c r="J80" s="25"/>
      <c r="K80" s="25"/>
      <c r="L80" s="25"/>
      <c r="M80" s="25"/>
      <c r="N80" s="25"/>
    </row>
    <row r="81" spans="1:14" x14ac:dyDescent="0.25">
      <c r="A81" s="25"/>
      <c r="B81" s="17"/>
      <c r="C81" s="17" t="s">
        <v>80</v>
      </c>
      <c r="D81" s="17" t="s">
        <v>82</v>
      </c>
      <c r="F81" s="21">
        <v>1.0034000000000001</v>
      </c>
      <c r="H81" s="20"/>
      <c r="I81" s="25"/>
      <c r="J81" s="25"/>
      <c r="K81" s="25"/>
      <c r="L81" s="25"/>
      <c r="M81" s="25"/>
      <c r="N81" s="25"/>
    </row>
    <row r="82" spans="1:14" ht="15" customHeight="1" x14ac:dyDescent="0.25">
      <c r="A82" s="25"/>
      <c r="B82" s="17"/>
      <c r="C82" s="136" t="s">
        <v>63</v>
      </c>
      <c r="D82" s="136"/>
      <c r="E82" s="20"/>
      <c r="F82" s="20"/>
      <c r="G82" s="20"/>
      <c r="H82" s="20"/>
      <c r="I82" s="25"/>
      <c r="J82" s="25"/>
      <c r="K82" s="25"/>
      <c r="L82" s="25"/>
      <c r="M82" s="25"/>
      <c r="N82" s="25"/>
    </row>
    <row r="83" spans="1:14" x14ac:dyDescent="0.25">
      <c r="A83" s="25"/>
      <c r="B83" s="17"/>
      <c r="C83" s="55" t="s">
        <v>64</v>
      </c>
      <c r="D83" s="17" t="s">
        <v>65</v>
      </c>
      <c r="E83" s="17"/>
      <c r="F83" s="22">
        <v>1.002</v>
      </c>
      <c r="H83" s="20"/>
      <c r="I83" s="25"/>
      <c r="J83" s="25"/>
      <c r="K83" s="25"/>
      <c r="L83" s="25"/>
      <c r="M83" s="25"/>
      <c r="N83" s="25"/>
    </row>
    <row r="84" spans="1:14" x14ac:dyDescent="0.25">
      <c r="A84" s="25"/>
      <c r="B84" s="17"/>
      <c r="C84" s="55" t="s">
        <v>66</v>
      </c>
      <c r="D84" s="17" t="s">
        <v>83</v>
      </c>
      <c r="E84" s="17"/>
      <c r="F84" s="21">
        <v>1.0484</v>
      </c>
      <c r="H84" s="20"/>
      <c r="I84" s="25"/>
      <c r="J84" s="25"/>
      <c r="K84" s="25"/>
      <c r="L84" s="25"/>
      <c r="M84" s="25"/>
      <c r="N84" s="25"/>
    </row>
    <row r="85" spans="1:14" x14ac:dyDescent="0.25">
      <c r="A85" s="25"/>
      <c r="B85" s="17"/>
      <c r="C85" s="55" t="s">
        <v>84</v>
      </c>
      <c r="D85" s="17" t="s">
        <v>85</v>
      </c>
      <c r="E85" s="17"/>
      <c r="F85" s="54">
        <v>1.07</v>
      </c>
      <c r="H85" s="20"/>
      <c r="I85" s="25"/>
      <c r="J85" s="25"/>
      <c r="K85" s="25"/>
      <c r="L85" s="25"/>
      <c r="M85" s="25"/>
      <c r="N85" s="25"/>
    </row>
    <row r="86" spans="1:14" ht="15" customHeight="1" x14ac:dyDescent="0.25">
      <c r="A86" s="25"/>
      <c r="B86" s="17"/>
      <c r="C86" s="135" t="s">
        <v>68</v>
      </c>
      <c r="D86" s="135"/>
      <c r="E86" s="135"/>
      <c r="F86" s="135"/>
      <c r="G86" s="23"/>
      <c r="H86" s="20"/>
      <c r="I86" s="25"/>
      <c r="J86" s="25"/>
      <c r="K86" s="25"/>
      <c r="L86" s="25"/>
      <c r="M86" s="25"/>
      <c r="N86" s="25"/>
    </row>
    <row r="87" spans="1:14" ht="28.9" customHeight="1" x14ac:dyDescent="0.25">
      <c r="A87" s="25"/>
      <c r="B87" s="17"/>
      <c r="C87" s="56" t="s">
        <v>86</v>
      </c>
      <c r="D87" s="56"/>
      <c r="E87" s="56"/>
      <c r="F87" s="24">
        <v>1.0664</v>
      </c>
      <c r="H87" s="20"/>
      <c r="I87" s="25"/>
      <c r="J87" s="25"/>
      <c r="K87" s="25"/>
      <c r="L87" s="25"/>
      <c r="M87" s="25"/>
      <c r="N87" s="25"/>
    </row>
    <row r="88" spans="1:14" x14ac:dyDescent="0.25">
      <c r="A88" s="46"/>
      <c r="B88" s="25" t="s">
        <v>102</v>
      </c>
      <c r="C88" s="125" t="s">
        <v>103</v>
      </c>
      <c r="D88" s="47"/>
      <c r="E88" s="48"/>
      <c r="F88" s="48"/>
      <c r="G88" s="45"/>
      <c r="H88" s="49"/>
      <c r="I88" s="25"/>
      <c r="J88" s="25"/>
      <c r="K88" s="25"/>
      <c r="L88" s="25"/>
      <c r="M88" s="25"/>
      <c r="N88" s="25"/>
    </row>
    <row r="89" spans="1:14" ht="15.75" x14ac:dyDescent="0.25">
      <c r="A89" s="144" t="s">
        <v>87</v>
      </c>
      <c r="B89" s="144"/>
      <c r="C89" s="144"/>
      <c r="D89" s="144"/>
      <c r="E89" s="144"/>
      <c r="F89" s="144"/>
      <c r="G89" s="45"/>
      <c r="H89" s="25"/>
      <c r="I89" s="25"/>
      <c r="J89" s="25"/>
      <c r="K89" s="25"/>
      <c r="L89" s="25"/>
      <c r="M89" s="25"/>
      <c r="N89" s="25"/>
    </row>
    <row r="90" spans="1:14" ht="15.75" x14ac:dyDescent="0.25">
      <c r="A90" s="50"/>
      <c r="B90" s="145" t="s">
        <v>109</v>
      </c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</row>
    <row r="91" spans="1:14" x14ac:dyDescent="0.2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</row>
    <row r="92" spans="1:14" ht="15.75" customHeight="1" x14ac:dyDescent="0.3">
      <c r="A92" s="2"/>
      <c r="B92" s="25"/>
      <c r="C92" s="2" t="s">
        <v>16</v>
      </c>
      <c r="D92" s="146"/>
      <c r="E92" s="146"/>
      <c r="F92" s="147"/>
      <c r="G92" s="147"/>
      <c r="H92" s="147"/>
      <c r="I92" s="147"/>
      <c r="J92" s="147"/>
      <c r="K92" s="25"/>
      <c r="L92" s="25"/>
      <c r="M92" s="25"/>
      <c r="N92" s="25"/>
    </row>
    <row r="93" spans="1:14" x14ac:dyDescent="0.25">
      <c r="A93" s="25"/>
      <c r="B93" s="25"/>
      <c r="C93" s="25"/>
      <c r="D93" s="143" t="s">
        <v>17</v>
      </c>
      <c r="E93" s="143"/>
      <c r="F93" s="143"/>
      <c r="G93" s="143"/>
      <c r="H93" s="143"/>
      <c r="I93" s="25"/>
      <c r="J93" s="25"/>
      <c r="K93" s="25"/>
      <c r="L93" s="25"/>
      <c r="M93" s="25"/>
      <c r="N93" s="25"/>
    </row>
    <row r="94" spans="1:14" ht="18.75" x14ac:dyDescent="0.3">
      <c r="A94" s="148" t="s">
        <v>18</v>
      </c>
      <c r="B94" s="148"/>
      <c r="C94" s="2" t="s">
        <v>20</v>
      </c>
      <c r="D94" s="146"/>
      <c r="E94" s="146"/>
      <c r="F94" s="147"/>
      <c r="G94" s="147"/>
      <c r="H94" s="147"/>
      <c r="I94" s="147"/>
      <c r="J94" s="147"/>
      <c r="K94" s="25"/>
      <c r="L94" s="25"/>
      <c r="M94" s="25"/>
      <c r="N94" s="25"/>
    </row>
    <row r="95" spans="1:14" x14ac:dyDescent="0.25">
      <c r="A95" s="25"/>
      <c r="B95" s="25"/>
      <c r="C95" s="25"/>
      <c r="D95" s="143" t="s">
        <v>17</v>
      </c>
      <c r="E95" s="143"/>
      <c r="F95" s="143"/>
      <c r="G95" s="143"/>
      <c r="H95" s="143"/>
      <c r="I95" s="25"/>
      <c r="J95" s="25"/>
      <c r="K95" s="25"/>
      <c r="L95" s="25"/>
      <c r="M95" s="25"/>
      <c r="N95" s="25"/>
    </row>
    <row r="96" spans="1:14" x14ac:dyDescent="0.2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</row>
    <row r="97" spans="1:14" x14ac:dyDescent="0.2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</row>
    <row r="98" spans="1:14" x14ac:dyDescent="0.25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</row>
    <row r="99" spans="1:14" x14ac:dyDescent="0.2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</row>
    <row r="100" spans="1:14" x14ac:dyDescent="0.25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</row>
    <row r="101" spans="1:14" x14ac:dyDescent="0.25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</row>
    <row r="102" spans="1:14" x14ac:dyDescent="0.25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51"/>
      <c r="L102" s="25"/>
      <c r="M102" s="25"/>
      <c r="N102" s="25"/>
    </row>
  </sheetData>
  <mergeCells count="64">
    <mergeCell ref="A1:N4"/>
    <mergeCell ref="A13:N14"/>
    <mergeCell ref="A6:N12"/>
    <mergeCell ref="M20:M21"/>
    <mergeCell ref="N20:N21"/>
    <mergeCell ref="A16:F16"/>
    <mergeCell ref="G16:N16"/>
    <mergeCell ref="A20:A21"/>
    <mergeCell ref="C20:I20"/>
    <mergeCell ref="J20:J21"/>
    <mergeCell ref="K20:K21"/>
    <mergeCell ref="L20:L21"/>
    <mergeCell ref="A17:F17"/>
    <mergeCell ref="G17:N17"/>
    <mergeCell ref="A18:F18"/>
    <mergeCell ref="F22:G22"/>
    <mergeCell ref="H22:I22"/>
    <mergeCell ref="G18:N18"/>
    <mergeCell ref="A19:N19"/>
    <mergeCell ref="F21:G21"/>
    <mergeCell ref="H21:I21"/>
    <mergeCell ref="F24:G24"/>
    <mergeCell ref="H24:I24"/>
    <mergeCell ref="F26:G26"/>
    <mergeCell ref="H26:I26"/>
    <mergeCell ref="H23:I23"/>
    <mergeCell ref="F23:G23"/>
    <mergeCell ref="F27:G27"/>
    <mergeCell ref="H27:I27"/>
    <mergeCell ref="F28:G28"/>
    <mergeCell ref="H28:I28"/>
    <mergeCell ref="H25:I25"/>
    <mergeCell ref="F25:G25"/>
    <mergeCell ref="E71:F71"/>
    <mergeCell ref="E34:H34"/>
    <mergeCell ref="C34:D34"/>
    <mergeCell ref="D95:E95"/>
    <mergeCell ref="F95:H95"/>
    <mergeCell ref="A89:F89"/>
    <mergeCell ref="B90:N90"/>
    <mergeCell ref="D92:E92"/>
    <mergeCell ref="F92:J92"/>
    <mergeCell ref="D93:E93"/>
    <mergeCell ref="F93:H93"/>
    <mergeCell ref="A94:B94"/>
    <mergeCell ref="D94:E94"/>
    <mergeCell ref="F94:J94"/>
    <mergeCell ref="C57:D57"/>
    <mergeCell ref="C29:M29"/>
    <mergeCell ref="C30:M30"/>
    <mergeCell ref="C32:M32"/>
    <mergeCell ref="C86:F86"/>
    <mergeCell ref="C82:D82"/>
    <mergeCell ref="C76:D76"/>
    <mergeCell ref="C77:D77"/>
    <mergeCell ref="C78:D78"/>
    <mergeCell ref="E72:F72"/>
    <mergeCell ref="E73:F73"/>
    <mergeCell ref="C74:D74"/>
    <mergeCell ref="C75:D75"/>
    <mergeCell ref="D61:E61"/>
    <mergeCell ref="D65:E65"/>
    <mergeCell ref="C68:D68"/>
    <mergeCell ref="B70:H70"/>
  </mergeCells>
  <pageMargins left="0.7" right="0.35" top="0.44" bottom="0.35" header="0.3" footer="0.3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"/>
  <sheetViews>
    <sheetView zoomScaleNormal="100" workbookViewId="0">
      <selection activeCell="A6" sqref="A6:N6"/>
    </sheetView>
  </sheetViews>
  <sheetFormatPr defaultRowHeight="15" x14ac:dyDescent="0.25"/>
  <cols>
    <col min="11" max="11" width="2.5703125" customWidth="1"/>
    <col min="12" max="14" width="8.85546875" hidden="1" customWidth="1"/>
  </cols>
  <sheetData>
    <row r="1" spans="1:14" x14ac:dyDescent="0.25">
      <c r="A1" s="190" t="s">
        <v>23</v>
      </c>
      <c r="B1" s="190" t="s">
        <v>23</v>
      </c>
      <c r="C1" s="190" t="s">
        <v>23</v>
      </c>
      <c r="D1" s="190" t="s">
        <v>23</v>
      </c>
      <c r="E1" s="190" t="s">
        <v>23</v>
      </c>
      <c r="F1" s="190" t="s">
        <v>23</v>
      </c>
      <c r="G1" s="190" t="s">
        <v>23</v>
      </c>
      <c r="H1" s="190" t="s">
        <v>23</v>
      </c>
      <c r="I1" s="190" t="s">
        <v>23</v>
      </c>
      <c r="J1" s="190" t="s">
        <v>23</v>
      </c>
      <c r="K1" s="190" t="s">
        <v>23</v>
      </c>
      <c r="L1" s="190" t="s">
        <v>23</v>
      </c>
      <c r="M1" s="190" t="s">
        <v>23</v>
      </c>
      <c r="N1" s="190" t="s">
        <v>23</v>
      </c>
    </row>
    <row r="2" spans="1:14" ht="40.9" customHeight="1" x14ac:dyDescent="0.25">
      <c r="A2" s="191" t="s">
        <v>24</v>
      </c>
      <c r="B2" s="191" t="s">
        <v>24</v>
      </c>
      <c r="C2" s="191" t="s">
        <v>24</v>
      </c>
      <c r="D2" s="191" t="s">
        <v>24</v>
      </c>
      <c r="E2" s="191" t="s">
        <v>24</v>
      </c>
      <c r="F2" s="191" t="s">
        <v>24</v>
      </c>
      <c r="G2" s="191" t="s">
        <v>24</v>
      </c>
      <c r="H2" s="191" t="s">
        <v>24</v>
      </c>
      <c r="I2" s="191" t="s">
        <v>24</v>
      </c>
      <c r="J2" s="191" t="s">
        <v>24</v>
      </c>
      <c r="K2" s="191" t="s">
        <v>24</v>
      </c>
      <c r="L2" s="191" t="s">
        <v>24</v>
      </c>
      <c r="M2" s="191" t="s">
        <v>24</v>
      </c>
      <c r="N2" s="191" t="s">
        <v>24</v>
      </c>
    </row>
    <row r="3" spans="1:14" ht="72" customHeight="1" x14ac:dyDescent="0.25">
      <c r="A3" s="185" t="s">
        <v>106</v>
      </c>
      <c r="B3" s="185" t="s">
        <v>25</v>
      </c>
      <c r="C3" s="185" t="s">
        <v>25</v>
      </c>
      <c r="D3" s="185" t="s">
        <v>25</v>
      </c>
      <c r="E3" s="185" t="s">
        <v>25</v>
      </c>
      <c r="F3" s="185" t="s">
        <v>25</v>
      </c>
      <c r="G3" s="185" t="s">
        <v>25</v>
      </c>
      <c r="H3" s="185" t="s">
        <v>25</v>
      </c>
      <c r="I3" s="185" t="s">
        <v>25</v>
      </c>
      <c r="J3" s="185" t="s">
        <v>25</v>
      </c>
      <c r="K3" s="185" t="s">
        <v>25</v>
      </c>
      <c r="L3" s="185" t="s">
        <v>25</v>
      </c>
      <c r="M3" s="185" t="s">
        <v>25</v>
      </c>
      <c r="N3" s="185" t="s">
        <v>25</v>
      </c>
    </row>
    <row r="4" spans="1:14" ht="18" customHeight="1" x14ac:dyDescent="0.25">
      <c r="A4" s="192" t="s">
        <v>35</v>
      </c>
      <c r="B4" s="182" t="s">
        <v>26</v>
      </c>
      <c r="C4" s="182" t="s">
        <v>26</v>
      </c>
      <c r="D4" s="182" t="s">
        <v>26</v>
      </c>
      <c r="E4" s="182" t="s">
        <v>26</v>
      </c>
      <c r="F4" s="182" t="s">
        <v>26</v>
      </c>
      <c r="G4" s="182" t="s">
        <v>26</v>
      </c>
      <c r="H4" s="182" t="s">
        <v>26</v>
      </c>
      <c r="I4" s="182" t="s">
        <v>26</v>
      </c>
      <c r="J4" s="182" t="s">
        <v>26</v>
      </c>
      <c r="K4" s="182" t="s">
        <v>26</v>
      </c>
      <c r="L4" s="182" t="s">
        <v>26</v>
      </c>
      <c r="M4" s="182" t="s">
        <v>26</v>
      </c>
      <c r="N4" s="182" t="s">
        <v>26</v>
      </c>
    </row>
    <row r="5" spans="1:14" ht="39" customHeight="1" x14ac:dyDescent="0.25">
      <c r="A5" s="193" t="s">
        <v>110</v>
      </c>
      <c r="B5" s="184" t="s">
        <v>27</v>
      </c>
      <c r="C5" s="184" t="s">
        <v>27</v>
      </c>
      <c r="D5" s="184" t="s">
        <v>27</v>
      </c>
      <c r="E5" s="184" t="s">
        <v>27</v>
      </c>
      <c r="F5" s="184" t="s">
        <v>27</v>
      </c>
      <c r="G5" s="184" t="s">
        <v>27</v>
      </c>
      <c r="H5" s="184" t="s">
        <v>27</v>
      </c>
      <c r="I5" s="184" t="s">
        <v>27</v>
      </c>
      <c r="J5" s="184" t="s">
        <v>27</v>
      </c>
      <c r="K5" s="184" t="s">
        <v>27</v>
      </c>
      <c r="L5" s="184" t="s">
        <v>27</v>
      </c>
      <c r="M5" s="184" t="s">
        <v>27</v>
      </c>
      <c r="N5" s="184" t="s">
        <v>27</v>
      </c>
    </row>
    <row r="6" spans="1:14" x14ac:dyDescent="0.25">
      <c r="A6" s="189" t="s">
        <v>28</v>
      </c>
      <c r="B6" s="189" t="s">
        <v>28</v>
      </c>
      <c r="C6" s="189" t="s">
        <v>28</v>
      </c>
      <c r="D6" s="189" t="s">
        <v>28</v>
      </c>
      <c r="E6" s="189" t="s">
        <v>28</v>
      </c>
      <c r="F6" s="189" t="s">
        <v>28</v>
      </c>
      <c r="G6" s="189" t="s">
        <v>28</v>
      </c>
      <c r="H6" s="189" t="s">
        <v>28</v>
      </c>
      <c r="I6" s="189" t="s">
        <v>28</v>
      </c>
      <c r="J6" s="189" t="s">
        <v>28</v>
      </c>
      <c r="K6" s="189" t="s">
        <v>28</v>
      </c>
      <c r="L6" s="189" t="s">
        <v>28</v>
      </c>
      <c r="M6" s="189" t="s">
        <v>28</v>
      </c>
      <c r="N6" s="189" t="s">
        <v>28</v>
      </c>
    </row>
    <row r="7" spans="1:14" x14ac:dyDescent="0.25">
      <c r="A7" s="182" t="s">
        <v>29</v>
      </c>
      <c r="B7" s="182" t="s">
        <v>29</v>
      </c>
      <c r="C7" s="182" t="s">
        <v>29</v>
      </c>
      <c r="D7" s="182" t="s">
        <v>29</v>
      </c>
      <c r="E7" s="182" t="s">
        <v>29</v>
      </c>
      <c r="F7" s="182" t="s">
        <v>29</v>
      </c>
      <c r="G7" s="182" t="s">
        <v>29</v>
      </c>
      <c r="H7" s="182" t="s">
        <v>29</v>
      </c>
      <c r="I7" s="182" t="s">
        <v>29</v>
      </c>
      <c r="J7" s="182" t="s">
        <v>29</v>
      </c>
      <c r="K7" s="182" t="s">
        <v>29</v>
      </c>
      <c r="L7" s="182" t="s">
        <v>29</v>
      </c>
      <c r="M7" s="182" t="s">
        <v>29</v>
      </c>
      <c r="N7" s="182" t="s">
        <v>29</v>
      </c>
    </row>
    <row r="8" spans="1:14" ht="66" customHeight="1" x14ac:dyDescent="0.25">
      <c r="A8" s="183" t="s">
        <v>36</v>
      </c>
      <c r="B8" s="184" t="s">
        <v>30</v>
      </c>
      <c r="C8" s="184" t="s">
        <v>30</v>
      </c>
      <c r="D8" s="184" t="s">
        <v>30</v>
      </c>
      <c r="E8" s="184" t="s">
        <v>30</v>
      </c>
      <c r="F8" s="184" t="s">
        <v>30</v>
      </c>
      <c r="G8" s="184" t="s">
        <v>30</v>
      </c>
      <c r="H8" s="184" t="s">
        <v>30</v>
      </c>
      <c r="I8" s="184" t="s">
        <v>30</v>
      </c>
      <c r="J8" s="184" t="s">
        <v>30</v>
      </c>
      <c r="K8" s="184" t="s">
        <v>30</v>
      </c>
      <c r="L8" s="184" t="s">
        <v>30</v>
      </c>
      <c r="M8" s="184" t="s">
        <v>30</v>
      </c>
      <c r="N8" s="184" t="s">
        <v>30</v>
      </c>
    </row>
    <row r="9" spans="1:14" ht="41.45" customHeight="1" x14ac:dyDescent="0.25">
      <c r="A9" s="185" t="s">
        <v>31</v>
      </c>
      <c r="B9" s="185" t="s">
        <v>31</v>
      </c>
      <c r="C9" s="185" t="s">
        <v>31</v>
      </c>
      <c r="D9" s="185" t="s">
        <v>31</v>
      </c>
      <c r="E9" s="185" t="s">
        <v>31</v>
      </c>
      <c r="F9" s="185" t="s">
        <v>31</v>
      </c>
      <c r="G9" s="185" t="s">
        <v>31</v>
      </c>
      <c r="H9" s="185" t="s">
        <v>31</v>
      </c>
      <c r="I9" s="185" t="s">
        <v>31</v>
      </c>
      <c r="J9" s="185" t="s">
        <v>31</v>
      </c>
      <c r="K9" s="185" t="s">
        <v>31</v>
      </c>
      <c r="L9" s="185" t="s">
        <v>31</v>
      </c>
      <c r="M9" s="185" t="s">
        <v>31</v>
      </c>
      <c r="N9" s="185" t="s">
        <v>31</v>
      </c>
    </row>
    <row r="10" spans="1:14" ht="30.6" customHeight="1" x14ac:dyDescent="0.25">
      <c r="A10" s="186" t="s">
        <v>32</v>
      </c>
      <c r="B10" s="186" t="s">
        <v>32</v>
      </c>
      <c r="C10" s="186" t="s">
        <v>32</v>
      </c>
      <c r="D10" s="186" t="s">
        <v>32</v>
      </c>
      <c r="E10" s="187" t="s">
        <v>30</v>
      </c>
      <c r="F10" s="187" t="s">
        <v>30</v>
      </c>
      <c r="G10" s="187" t="s">
        <v>30</v>
      </c>
      <c r="H10" s="187" t="s">
        <v>30</v>
      </c>
      <c r="I10" s="188" t="s">
        <v>99</v>
      </c>
      <c r="J10" s="188" t="s">
        <v>30</v>
      </c>
      <c r="K10" s="188" t="s">
        <v>30</v>
      </c>
      <c r="L10" s="188" t="s">
        <v>30</v>
      </c>
      <c r="M10" s="188" t="s">
        <v>30</v>
      </c>
      <c r="N10" s="5"/>
    </row>
    <row r="11" spans="1:14" x14ac:dyDescent="0.25">
      <c r="A11" s="179" t="s">
        <v>30</v>
      </c>
      <c r="B11" s="179" t="s">
        <v>30</v>
      </c>
      <c r="C11" s="179" t="s">
        <v>30</v>
      </c>
      <c r="D11" s="179" t="s">
        <v>30</v>
      </c>
      <c r="E11" s="180" t="s">
        <v>33</v>
      </c>
      <c r="F11" s="180" t="s">
        <v>33</v>
      </c>
      <c r="G11" s="180" t="s">
        <v>33</v>
      </c>
      <c r="H11" s="180" t="s">
        <v>33</v>
      </c>
      <c r="I11" s="181" t="s">
        <v>34</v>
      </c>
      <c r="J11" s="181" t="s">
        <v>34</v>
      </c>
      <c r="K11" s="181" t="s">
        <v>34</v>
      </c>
      <c r="L11" s="181" t="s">
        <v>34</v>
      </c>
      <c r="M11" s="181" t="s">
        <v>34</v>
      </c>
      <c r="N11" s="5"/>
    </row>
  </sheetData>
  <mergeCells count="15">
    <mergeCell ref="A6:N6"/>
    <mergeCell ref="A1:N1"/>
    <mergeCell ref="A2:N2"/>
    <mergeCell ref="A3:N3"/>
    <mergeCell ref="A4:N4"/>
    <mergeCell ref="A5:N5"/>
    <mergeCell ref="A11:D11"/>
    <mergeCell ref="E11:H11"/>
    <mergeCell ref="I11:M11"/>
    <mergeCell ref="A7:N7"/>
    <mergeCell ref="A8:N8"/>
    <mergeCell ref="A9:N9"/>
    <mergeCell ref="A10:D10"/>
    <mergeCell ref="E10:H10"/>
    <mergeCell ref="I10:M10"/>
  </mergeCells>
  <pageMargins left="0.7" right="0.7" top="0.75" bottom="0.75" header="0.3" footer="0.3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НМЦК 2022</vt:lpstr>
      <vt:lpstr>Протокол НМЦК</vt:lpstr>
      <vt:lpstr>'НМЦК 2022'!Область_печати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user06</dc:creator>
  <cp:lastModifiedBy>Бойченко Александр Игоревич</cp:lastModifiedBy>
  <cp:lastPrinted>2025-12-02T12:33:09Z</cp:lastPrinted>
  <dcterms:created xsi:type="dcterms:W3CDTF">2021-03-25T06:47:34Z</dcterms:created>
  <dcterms:modified xsi:type="dcterms:W3CDTF">2025-12-02T12:51:32Z</dcterms:modified>
</cp:coreProperties>
</file>