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85" yWindow="105" windowWidth="12000" windowHeight="1299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93" i="1"/>
  <c r="F92"/>
  <c r="F91"/>
  <c r="F90"/>
  <c r="F89"/>
  <c r="F88"/>
  <c r="F86"/>
  <c r="F85"/>
  <c r="F84"/>
  <c r="F83"/>
  <c r="F82"/>
  <c r="F81"/>
  <c r="F80"/>
  <c r="F79"/>
  <c r="F78"/>
  <c r="F77"/>
  <c r="F76"/>
  <c r="F74"/>
  <c r="F73"/>
  <c r="F72"/>
  <c r="F71"/>
  <c r="F70"/>
  <c r="F69"/>
  <c r="F68"/>
  <c r="F67"/>
  <c r="F65"/>
  <c r="F64"/>
  <c r="F63"/>
  <c r="F61"/>
  <c r="F60"/>
  <c r="F59"/>
  <c r="F58"/>
  <c r="F57"/>
  <c r="F56"/>
  <c r="F55"/>
  <c r="F53"/>
  <c r="F51"/>
  <c r="F50"/>
  <c r="F49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C94"/>
  <c r="D94"/>
  <c r="E94"/>
  <c r="E322"/>
  <c r="F94"/>
  <c r="F322"/>
  <c r="B94"/>
  <c r="C322"/>
  <c r="D322"/>
  <c r="B322"/>
  <c r="C323"/>
  <c r="D323"/>
  <c r="E323"/>
  <c r="F323"/>
  <c r="B323"/>
  <c r="C324"/>
  <c r="D324"/>
  <c r="E324"/>
  <c r="F324"/>
  <c r="B324"/>
  <c r="C325"/>
  <c r="D325"/>
  <c r="E325"/>
  <c r="F325"/>
  <c r="B325"/>
  <c r="C326"/>
  <c r="D326"/>
  <c r="E326"/>
  <c r="F326"/>
  <c r="B326"/>
  <c r="C327"/>
  <c r="B327"/>
  <c r="D328"/>
  <c r="B328"/>
  <c r="F310"/>
  <c r="F306"/>
  <c r="F296"/>
  <c r="F295"/>
  <c r="F279"/>
  <c r="F267"/>
  <c r="F265"/>
  <c r="F255"/>
  <c r="F254"/>
  <c r="F253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C121"/>
  <c r="D121"/>
  <c r="F121"/>
  <c r="B121"/>
  <c r="C191"/>
  <c r="D191"/>
  <c r="B191"/>
  <c r="C228"/>
  <c r="D228"/>
  <c r="F228"/>
  <c r="B228"/>
  <c r="C256"/>
  <c r="D256"/>
  <c r="F256"/>
  <c r="B256"/>
  <c r="C280"/>
  <c r="D280"/>
  <c r="D327"/>
  <c r="D329"/>
  <c r="B280"/>
  <c r="C319"/>
  <c r="C328"/>
  <c r="C329"/>
  <c r="D319"/>
  <c r="B319"/>
  <c r="E260"/>
  <c r="F260"/>
  <c r="E261"/>
  <c r="F261"/>
  <c r="E262"/>
  <c r="F262"/>
  <c r="E263"/>
  <c r="F263"/>
  <c r="E264"/>
  <c r="F264"/>
  <c r="E266"/>
  <c r="F266"/>
  <c r="E268"/>
  <c r="F268"/>
  <c r="E269"/>
  <c r="F269"/>
  <c r="E270"/>
  <c r="F270"/>
  <c r="E271"/>
  <c r="F271"/>
  <c r="E272"/>
  <c r="F272"/>
  <c r="E273"/>
  <c r="F273"/>
  <c r="E274"/>
  <c r="F274"/>
  <c r="E275"/>
  <c r="F275"/>
  <c r="E276"/>
  <c r="F276"/>
  <c r="E277"/>
  <c r="F277"/>
  <c r="E278"/>
  <c r="F278"/>
  <c r="E138"/>
  <c r="B329"/>
  <c r="E317"/>
  <c r="F317"/>
  <c r="E316"/>
  <c r="F316"/>
  <c r="E315"/>
  <c r="F315"/>
  <c r="E314"/>
  <c r="F314"/>
  <c r="E313"/>
  <c r="F313"/>
  <c r="E312"/>
  <c r="F312"/>
  <c r="E311"/>
  <c r="F311"/>
  <c r="E308"/>
  <c r="F308"/>
  <c r="E304"/>
  <c r="F304"/>
  <c r="E303"/>
  <c r="F303"/>
  <c r="E299"/>
  <c r="F299"/>
  <c r="E298"/>
  <c r="F298"/>
  <c r="E297"/>
  <c r="F297"/>
  <c r="E284"/>
  <c r="F284"/>
  <c r="E283"/>
  <c r="F283"/>
  <c r="E255"/>
  <c r="E254"/>
  <c r="E253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196"/>
  <c r="E173"/>
  <c r="F173"/>
  <c r="E170"/>
  <c r="F170"/>
  <c r="E169"/>
  <c r="F169"/>
  <c r="E168"/>
  <c r="F168"/>
  <c r="E167"/>
  <c r="F167"/>
  <c r="E166"/>
  <c r="F166"/>
  <c r="E165"/>
  <c r="F165"/>
  <c r="E163"/>
  <c r="F163"/>
  <c r="E162"/>
  <c r="F162"/>
  <c r="E161"/>
  <c r="F161"/>
  <c r="E160"/>
  <c r="F160"/>
  <c r="E158"/>
  <c r="F158"/>
  <c r="E156"/>
  <c r="E153"/>
  <c r="E152"/>
  <c r="F152"/>
  <c r="E151"/>
  <c r="F151"/>
  <c r="E150"/>
  <c r="F150"/>
  <c r="E149"/>
  <c r="F149"/>
  <c r="E148"/>
  <c r="F148"/>
  <c r="E147"/>
  <c r="F147"/>
  <c r="E146"/>
  <c r="F146"/>
  <c r="E145"/>
  <c r="F145"/>
  <c r="E142"/>
  <c r="F142"/>
  <c r="E141"/>
  <c r="F141"/>
  <c r="E139"/>
  <c r="F139"/>
  <c r="E131"/>
  <c r="F131"/>
  <c r="E129"/>
  <c r="F129"/>
  <c r="E128"/>
  <c r="F128"/>
  <c r="E127"/>
  <c r="F127"/>
  <c r="E126"/>
  <c r="F126"/>
  <c r="E125"/>
  <c r="F125"/>
  <c r="E124"/>
  <c r="F124"/>
  <c r="E123"/>
  <c r="F123"/>
  <c r="E6"/>
  <c r="E318"/>
  <c r="F318"/>
  <c r="E174"/>
  <c r="F174"/>
  <c r="E175"/>
  <c r="F175"/>
  <c r="E176"/>
  <c r="F176"/>
  <c r="E177"/>
  <c r="E178"/>
  <c r="F178"/>
  <c r="E179"/>
  <c r="F179"/>
  <c r="E180"/>
  <c r="F180"/>
  <c r="E181"/>
  <c r="F181"/>
  <c r="E182"/>
  <c r="F182"/>
  <c r="E183"/>
  <c r="F183"/>
  <c r="E184"/>
  <c r="F184"/>
  <c r="E185"/>
  <c r="F185"/>
  <c r="E186"/>
  <c r="F186"/>
  <c r="E188"/>
  <c r="F188"/>
  <c r="E190"/>
  <c r="F190"/>
  <c r="E194"/>
  <c r="E195"/>
  <c r="E207"/>
  <c r="E208"/>
  <c r="E209"/>
  <c r="E211"/>
  <c r="E212"/>
  <c r="E213"/>
  <c r="E214"/>
  <c r="E215"/>
  <c r="E216"/>
  <c r="E217"/>
  <c r="E218"/>
  <c r="E219"/>
  <c r="E220"/>
  <c r="E221"/>
  <c r="E288"/>
  <c r="F288"/>
  <c r="E289"/>
  <c r="F289"/>
  <c r="E290"/>
  <c r="F290"/>
  <c r="E309"/>
  <c r="F309"/>
  <c r="E222"/>
  <c r="E223"/>
  <c r="E224"/>
  <c r="E225"/>
  <c r="E226"/>
  <c r="E227"/>
  <c r="E259"/>
  <c r="F259"/>
  <c r="E285"/>
  <c r="F285"/>
  <c r="E286"/>
  <c r="F286"/>
  <c r="E287"/>
  <c r="F287"/>
  <c r="E132"/>
  <c r="E133"/>
  <c r="F133"/>
  <c r="E134"/>
  <c r="F134"/>
  <c r="E135"/>
  <c r="F135"/>
  <c r="E136"/>
  <c r="F136"/>
  <c r="E137"/>
  <c r="F137"/>
  <c r="E154"/>
  <c r="F154"/>
  <c r="E155"/>
  <c r="F155"/>
  <c r="E197"/>
  <c r="E198"/>
  <c r="E199"/>
  <c r="E200"/>
  <c r="E201"/>
  <c r="E202"/>
  <c r="E203"/>
  <c r="E204"/>
  <c r="E205"/>
  <c r="E206"/>
  <c r="E291"/>
  <c r="F291"/>
  <c r="E292"/>
  <c r="F292"/>
  <c r="E293"/>
  <c r="F293"/>
  <c r="E294"/>
  <c r="F294"/>
  <c r="E300"/>
  <c r="F300"/>
  <c r="E301"/>
  <c r="F301"/>
  <c r="E302"/>
  <c r="F302"/>
  <c r="E305"/>
  <c r="F305"/>
  <c r="E307"/>
  <c r="F307"/>
  <c r="E191"/>
  <c r="F132"/>
  <c r="E121"/>
  <c r="E258"/>
  <c r="E193"/>
  <c r="E228"/>
  <c r="E282"/>
  <c r="E230"/>
  <c r="E256"/>
  <c r="E280"/>
  <c r="E327"/>
  <c r="F258"/>
  <c r="F280"/>
  <c r="F327"/>
  <c r="E319"/>
  <c r="E328"/>
  <c r="F282"/>
  <c r="F191"/>
  <c r="E329"/>
  <c r="F319"/>
  <c r="F328"/>
  <c r="F329"/>
</calcChain>
</file>

<file path=xl/comments1.xml><?xml version="1.0" encoding="utf-8"?>
<comments xmlns="http://schemas.openxmlformats.org/spreadsheetml/2006/main">
  <authors>
    <author>Zhenya</author>
  </authors>
  <commentList>
    <comment ref="A301" authorId="0">
      <text>
        <r>
          <rPr>
            <b/>
            <sz val="9"/>
            <color indexed="81"/>
            <rFont val="Tahoma"/>
            <family val="2"/>
            <charset val="204"/>
          </rPr>
          <t>Zhenya:</t>
        </r>
        <r>
          <rPr>
            <sz val="9"/>
            <color indexed="81"/>
            <rFont val="Tahoma"/>
            <family val="2"/>
            <charset val="204"/>
          </rPr>
          <t xml:space="preserve">
год ввод.в эксп.1997</t>
        </r>
      </text>
    </comment>
    <comment ref="A302" authorId="0">
      <text>
        <r>
          <rPr>
            <b/>
            <sz val="9"/>
            <color indexed="81"/>
            <rFont val="Tahoma"/>
            <family val="2"/>
            <charset val="204"/>
          </rPr>
          <t>Zhenya:</t>
        </r>
        <r>
          <rPr>
            <sz val="9"/>
            <color indexed="81"/>
            <rFont val="Tahoma"/>
            <family val="2"/>
            <charset val="204"/>
          </rPr>
          <t xml:space="preserve">
год ввода в эк 1998-1999
</t>
        </r>
      </text>
    </comment>
    <comment ref="A305" authorId="0">
      <text>
        <r>
          <rPr>
            <b/>
            <sz val="9"/>
            <color indexed="81"/>
            <rFont val="Tahoma"/>
            <family val="2"/>
            <charset val="204"/>
          </rPr>
          <t>Zhenya:</t>
        </r>
        <r>
          <rPr>
            <sz val="9"/>
            <color indexed="81"/>
            <rFont val="Tahoma"/>
            <family val="2"/>
            <charset val="204"/>
          </rPr>
          <t xml:space="preserve">
год ввода  в эксп 2007г.</t>
        </r>
      </text>
    </comment>
  </commentList>
</comments>
</file>

<file path=xl/sharedStrings.xml><?xml version="1.0" encoding="utf-8"?>
<sst xmlns="http://schemas.openxmlformats.org/spreadsheetml/2006/main" count="366" uniqueCount="331">
  <si>
    <t>Адрес котельной</t>
  </si>
  <si>
    <t>Установленная мощность</t>
  </si>
  <si>
    <t>Располагаемая мощность</t>
  </si>
  <si>
    <t>ИТОГО СИМФЕРОПОЛЬ</t>
  </si>
  <si>
    <t>ИТОГО АЛУШТА</t>
  </si>
  <si>
    <t>ИТОГО ДЖАНКОЙ</t>
  </si>
  <si>
    <t>п.г.т. Заозерное, ул. Чкалова, 50 в</t>
  </si>
  <si>
    <t>ИТОГО ЕВПАТОРИЯ</t>
  </si>
  <si>
    <t>г. Феодосия, ул. Гарнаева, 67а</t>
  </si>
  <si>
    <t>г. Феодосия, ул. Чкалова, 175а</t>
  </si>
  <si>
    <t>г. Феодосия, пер. Танкистов, 3а</t>
  </si>
  <si>
    <t>г. Феодосия, ул. Куйбышева, 19а</t>
  </si>
  <si>
    <t>г. Феодосия, ул. Победы, 2а</t>
  </si>
  <si>
    <t>г. Феодосия, ул. Ленина, 8а</t>
  </si>
  <si>
    <t>г. Феодосия, ул. Чехова, 15а</t>
  </si>
  <si>
    <t>г. Феодосия, ул. Чкалова, 62а</t>
  </si>
  <si>
    <t>г. Феодосия, ул. Дружбы, 44а</t>
  </si>
  <si>
    <t>г. Феодосия, Симферопольское шоссе, 29в</t>
  </si>
  <si>
    <t>г. Феодосия, ул. Володарского, 28а</t>
  </si>
  <si>
    <t>г. Феодосия, Симферопольское шоссе, 41р</t>
  </si>
  <si>
    <t>пгт Орджоникидзе, ул. Нахимова, 28а</t>
  </si>
  <si>
    <t>пгт Приморский, ул. Десантников, 3г</t>
  </si>
  <si>
    <t>г. Судак,  пер. Солнечный, 18</t>
  </si>
  <si>
    <t>г. Феодосия, ул. Курортная, 38а</t>
  </si>
  <si>
    <t>г. Феодосия, ул. Федько, 91б</t>
  </si>
  <si>
    <t>г. Судак, ул. Коммунальная, 5</t>
  </si>
  <si>
    <t>г. Судак, ул. Ленина, 96</t>
  </si>
  <si>
    <t>ИТОГО ФЕОДОСИЯ</t>
  </si>
  <si>
    <t>г.Керчь ул.Еременко,32</t>
  </si>
  <si>
    <t>г.Керчь Вокзальное шоссе,46</t>
  </si>
  <si>
    <t>г.Керчь ул.Свердлова,57</t>
  </si>
  <si>
    <t>г.Керчь пер.Кооперативный ,31</t>
  </si>
  <si>
    <t>г.Керчь ул. Островского,110а</t>
  </si>
  <si>
    <t>г.Керчь ул.Пролетарская,15а</t>
  </si>
  <si>
    <t>г.Керчь ул.К.Маркса,10б</t>
  </si>
  <si>
    <t>г.Керчь Вокзальное шоссе,64а</t>
  </si>
  <si>
    <t>г.Керчь ул.Кирова,79в</t>
  </si>
  <si>
    <t>г.Керчь ул.Ульяновых,2г</t>
  </si>
  <si>
    <t>г.Керчь ул. Шлагбаумская,32</t>
  </si>
  <si>
    <t>г.Керчь ул.Фурманова,63а</t>
  </si>
  <si>
    <t>пгт Ленино ул.Курчатова,1</t>
  </si>
  <si>
    <t>пгт Ленино ул.Дзержинского,10</t>
  </si>
  <si>
    <t>пгт Ленино ул.Шоссейная,1</t>
  </si>
  <si>
    <t>пгт Багерово ул.Мира,4</t>
  </si>
  <si>
    <t>г. Щелкино</t>
  </si>
  <si>
    <t>ИТОГО КЕРЧЬ</t>
  </si>
  <si>
    <t>ИТОГО ЯЛТА</t>
  </si>
  <si>
    <t>Подключенная нагрузка</t>
  </si>
  <si>
    <t>Резерв 
мощности</t>
  </si>
  <si>
    <t>Допустимая мощность для подключения</t>
  </si>
  <si>
    <t>Примечание</t>
  </si>
  <si>
    <t>крышная котельная</t>
  </si>
  <si>
    <t>г. Алушта, ул. Заречная 43</t>
  </si>
  <si>
    <t>ФГУП РК "Крымтеплокоммунэнерго" "Южнобережный" (г. Алушта)</t>
  </si>
  <si>
    <t>ГУП РК "Крымтеплокоммунэнерго" (г. Симферополь)</t>
  </si>
  <si>
    <t>г. Алушта, ул. Лесная 1</t>
  </si>
  <si>
    <t>г. Алушта, Виноградная 4а</t>
  </si>
  <si>
    <t>г. Алушта, Туристов,3</t>
  </si>
  <si>
    <t>г. Алушта, Б.Хмельницкого,11/1</t>
  </si>
  <si>
    <t>г. Алушта, Б.Хмельницкого,11/2</t>
  </si>
  <si>
    <t>г. Алушта, Б.Хмельницкого,11/3</t>
  </si>
  <si>
    <t>г. Алушта, Б.Хмельницкого,11/Г</t>
  </si>
  <si>
    <t>г. Алушта, пгт. Н.Кутузовка</t>
  </si>
  <si>
    <t>г. Алушта, пгт. Партенит</t>
  </si>
  <si>
    <t xml:space="preserve">г. Алушта, с. М.Маяк, ул. Морская9 </t>
  </si>
  <si>
    <t xml:space="preserve">г. Алушта, с. М.Маяк, ул. Утренняя 5 </t>
  </si>
  <si>
    <t>г. Алушта, ул. Изобильная</t>
  </si>
  <si>
    <t>г. Алушта, пгт. Партенит, ул.Нагорная</t>
  </si>
  <si>
    <t>г. Алушта, с. Кипарисное ул. Алуштинская,4а</t>
  </si>
  <si>
    <t>г. Алушта, ул. Партизанская, 13 (ЦГБ)</t>
  </si>
  <si>
    <t>г. Алушта, с. Лучистое, ул. Виноградная, 22</t>
  </si>
  <si>
    <t>г. Алушта, ул. Б.Хмельницкого, 9</t>
  </si>
  <si>
    <t>г. Алушта, ул. Б.Хмельницкого, 17</t>
  </si>
  <si>
    <t>г. Алушта, ул. Б.Хмельницкого, 19</t>
  </si>
  <si>
    <t>г. Алушта, ул. Б.Хмельницкого, 21</t>
  </si>
  <si>
    <t>г. Алушта, ул. Б.Хмельницкого, 23</t>
  </si>
  <si>
    <t>г. Алушта, ул. Б.Хмельницкого, 25</t>
  </si>
  <si>
    <t>г. Алушта, ул. Б.Хмельницкого, 27</t>
  </si>
  <si>
    <t>г. Алушта, ул. Б.Хмельницкого, 29</t>
  </si>
  <si>
    <t>ФГУП РК "Крымтеплокоммунэнерго" в г. Джанкой</t>
  </si>
  <si>
    <t xml:space="preserve">г. Джанкой, ул. Крымская, 59 </t>
  </si>
  <si>
    <t>г. Джанкой, ул. Интернациональная, 62а</t>
  </si>
  <si>
    <t>г. Джанкой, ул. Советская, 51</t>
  </si>
  <si>
    <t>г. Джанкой, ул. Советская, 13а</t>
  </si>
  <si>
    <t>г. Джанкой, ул. Ватутина, 1а</t>
  </si>
  <si>
    <t>г. Джанкой, ул. Совхозная, 19а</t>
  </si>
  <si>
    <t>г. Джанкой, ул. Крымских Партизан, 82</t>
  </si>
  <si>
    <t>г. Джанкой, ул. Совхозная, 18а</t>
  </si>
  <si>
    <t>г. Джанкой, ул. Толстого/Крупской, 48/1</t>
  </si>
  <si>
    <t>котельная
законсервирована</t>
  </si>
  <si>
    <t>пгт. Красногвардейское, ул. 50 лет Октября, 14</t>
  </si>
  <si>
    <t>с. Петровка, ул. Дальняя, 1а</t>
  </si>
  <si>
    <t>с. Марьяновка, ул. 8 Марта, 6</t>
  </si>
  <si>
    <t>пгт. Нижнегорский, ул. Молодежная, 28а</t>
  </si>
  <si>
    <t>пгт. Нижнегорский, ул. 50 лет Октября, 51</t>
  </si>
  <si>
    <t xml:space="preserve">пгт. Нижнегорский, ул. Молодежная, 12а </t>
  </si>
  <si>
    <t xml:space="preserve">пгт. Нижнегорский, ул. Гагарина, 8 </t>
  </si>
  <si>
    <t xml:space="preserve">пгт. Нижнегорский, ул. Школьная, 14 </t>
  </si>
  <si>
    <t>пгт. Советский, ул. Железнодорожная, 5а</t>
  </si>
  <si>
    <t>пгт. Советский, пер. Больничный, 3</t>
  </si>
  <si>
    <t>пгт. Первомайское, ул. Героев Подпольщиков, 14а</t>
  </si>
  <si>
    <t>пгт. Первомайское, ул. Ленина, 162</t>
  </si>
  <si>
    <t>пгт. Первомайское, ул. Школьная, 7</t>
  </si>
  <si>
    <t>с. Правда, ул. Школьная, 22б</t>
  </si>
  <si>
    <t>с. Калинино, ул. Ивана Франка, 1а</t>
  </si>
  <si>
    <t>пгт. Октябрьское, ул. Цурцумия, 15</t>
  </si>
  <si>
    <t>пгт. Октябрьское, ул. Кондрашина, 68а</t>
  </si>
  <si>
    <t xml:space="preserve">пгт. Раздольное, ул. Школьная, 16 </t>
  </si>
  <si>
    <t xml:space="preserve">пгт. Раздольное, ул. Евпаторийское Шоссе, 14 </t>
  </si>
  <si>
    <t>пгт. Раздольное, ул. Ленина, 13</t>
  </si>
  <si>
    <t>пгт. Раздольное, ул. 30 лет Победы, 33</t>
  </si>
  <si>
    <t xml:space="preserve">пгт. Раздольное, ул. Красноперекопское Шоссе, 23 </t>
  </si>
  <si>
    <t>пгт. Черноморское, ул. Кирова, 81</t>
  </si>
  <si>
    <t>пгт. Черноморское, ул. Индустриальная, 5</t>
  </si>
  <si>
    <t>пгт. Черноморское, ул. Кирова, 81 - 2</t>
  </si>
  <si>
    <t>Джанкойский район, с. Заречное, ул. Киевская, 22а</t>
  </si>
  <si>
    <t>Джанкойский район, с. Заречное, ул. Кошевого, 25</t>
  </si>
  <si>
    <t>Джанкойский район, с. Завет Ленина, ул. Шевченко, 42</t>
  </si>
  <si>
    <t>Джанкойский район, с. Изумрудное, ул. Краснознаменная, 1</t>
  </si>
  <si>
    <t>Джанкойский район, с. Крымка, ул. Бобылева, 23</t>
  </si>
  <si>
    <t>Джанкойский район, с. Мирновка, ул. Новая, 4</t>
  </si>
  <si>
    <t>Джанкойский район, с. Новостепное, ул. Бульварная, 11</t>
  </si>
  <si>
    <t>Джанкойский район, с. Чайкино, ул. Ленина, 3</t>
  </si>
  <si>
    <t>Джанкойский район, с. Яркое, ул. Садовая, 37а</t>
  </si>
  <si>
    <t>Джанкойский район, с. Мартыновка, ул. Гагарина, 59</t>
  </si>
  <si>
    <t>Джанкойский район, с. Марьино, ул. Днепровская, 57</t>
  </si>
  <si>
    <t>Джанкойский район, с. Победное, ул. Ленина, 58</t>
  </si>
  <si>
    <t>Джанкойский район, с. Маслово, ул. Школьный, 0</t>
  </si>
  <si>
    <t>Джанкойский район, с. Яркое Поле, ул. Мичурина, 29а</t>
  </si>
  <si>
    <t>Джанкойский район, с. Лобаново, ул. Ленина, 1</t>
  </si>
  <si>
    <t>Красногвардейский район, с. Александровка, ул. Школьная, 58</t>
  </si>
  <si>
    <t>Красногвардейский район, с. Петровка, ул. Горького, 13</t>
  </si>
  <si>
    <t>Красногвардейский район, с. Клепинино, ул. Октябрьский Массив, 7</t>
  </si>
  <si>
    <t>Красногвардейский район, с. Клепинино, ул. Октябрьский Массив, 20</t>
  </si>
  <si>
    <t>Красногвардейский район, с. Калинино, ул. Калинина, 10</t>
  </si>
  <si>
    <t>Красногвардейский район, с. Калинино, ул. Калинина, 9</t>
  </si>
  <si>
    <t>Красногвардейский район, с. Карповка, ул. Школьная, 1</t>
  </si>
  <si>
    <t>Красногвардейский район, пгт. Красногвардейское, ул. Б. Хмельницкого, 76</t>
  </si>
  <si>
    <t>Красногвардейский район, с. Восход, ул. Переверзева, 6</t>
  </si>
  <si>
    <t>Красногвардейский район, с. Краснознаменка, ул. Школьная, 23</t>
  </si>
  <si>
    <t>Красногвардейский район, с. Краснознаменка, ул. Дружбы, 1а</t>
  </si>
  <si>
    <t>Красногвардейский район, с. Ленинское, ул. Октябрьская, 45</t>
  </si>
  <si>
    <t xml:space="preserve">Красногвардейский район, с. Пятихатка, ул. Ленина, 5 </t>
  </si>
  <si>
    <t>Красногвардейский район, с. Полтавка, ул. Центральная, 3а</t>
  </si>
  <si>
    <t>Красногвардейский район, с. Полтавка, ул. Центральная, 1</t>
  </si>
  <si>
    <t>Красногвардейский район, с. Янтарное, ул. Кубракова, 1</t>
  </si>
  <si>
    <t>Красногвардейский район, с. Восход, ул. Гагарина, 2</t>
  </si>
  <si>
    <t>Красногвардейский район, с. Восход, ул. Тельмана/Ленина, 11/3</t>
  </si>
  <si>
    <t>Симферопольский район, с. Новоандреевка,  ул. Победы, 36а</t>
  </si>
  <si>
    <t>ФГУП РК "Крымтеплокоммунэнерго" в г. Евпатория</t>
  </si>
  <si>
    <t>г. Евпатория, ул.Демышева 127 А</t>
  </si>
  <si>
    <t>п.г.т. Заозерное, ул. Аллея Дружбы, 66-Б</t>
  </si>
  <si>
    <t>г. Евпатория, ул.9 Мая 45 А</t>
  </si>
  <si>
    <t>г. Евпатория, ул.9 Мая 45 В</t>
  </si>
  <si>
    <t>г. Евпатория, ул.Демышева 121</t>
  </si>
  <si>
    <t>г. Евпатория, ул.Демышева 123</t>
  </si>
  <si>
    <t>г. Евпатория, ул.Демышева 125 А</t>
  </si>
  <si>
    <t>п.г.т. Новоозерный, ул.Курортная 1</t>
  </si>
  <si>
    <t>пгт. Мирный,Сырникова 31а</t>
  </si>
  <si>
    <t>г. Евпатория, ул.51 Армии 36</t>
  </si>
  <si>
    <t xml:space="preserve">г. Евпатория, ул. Интернациональная, 135а </t>
  </si>
  <si>
    <t>г. Евпатория, ул. Фрунзе, 35 а</t>
  </si>
  <si>
    <t>г. Евпатория, ул. Фрунзе, 83 а</t>
  </si>
  <si>
    <t>г. Евпатория, ул. Крупская, 48 а</t>
  </si>
  <si>
    <t>г. Евпатория, ул. Тимирязева, 8</t>
  </si>
  <si>
    <t>г. Евпатория, ул. Чапаева,119</t>
  </si>
  <si>
    <t>г. Евпатория, ул. Симферопольская, 98</t>
  </si>
  <si>
    <t>г. Евпатория, ул. Линейная, 5</t>
  </si>
  <si>
    <t>г. Евпатория, ул. Фрунзе, 14</t>
  </si>
  <si>
    <t>г. Евпатория, ул. Фрунзе, 21</t>
  </si>
  <si>
    <t>г. Евпатория, ул. Интернациональная, 44</t>
  </si>
  <si>
    <t>г. Евпатория, ул. Интернациональная, 94</t>
  </si>
  <si>
    <t>г. Евпатория, ул. Революции, 60</t>
  </si>
  <si>
    <t>г. Евпатория, ул. Революции, 61</t>
  </si>
  <si>
    <t>г. Евпатория, ул. Ульянова, 37</t>
  </si>
  <si>
    <t>г. Евпатория, ул. Толстого, 75</t>
  </si>
  <si>
    <t xml:space="preserve">г. Евпатория, ул. Ленина, 50   </t>
  </si>
  <si>
    <t>г. Евпатория, ул. Пушкина, 22</t>
  </si>
  <si>
    <t>г. Евпатория, ул. Больничная, 8</t>
  </si>
  <si>
    <t>г. Евпатория, ул. Ульянова, 1б</t>
  </si>
  <si>
    <t>г. Евпатория, ул. Тучина, 1/2</t>
  </si>
  <si>
    <t xml:space="preserve">с. Фрунзе, ул. Гагарина,1а </t>
  </si>
  <si>
    <t>ФГУП РК "Крымтеплокоммунэнерго" в г. Феодосия</t>
  </si>
  <si>
    <t>г. Феодосия, пр. Айвазовского, 53а</t>
  </si>
  <si>
    <t>г. Феодосия, ул. Федько, 113а</t>
  </si>
  <si>
    <t>г. Феодосия, ул. Революционная, 16а</t>
  </si>
  <si>
    <t>г. Феодосия, ул. Челнокова, 2б</t>
  </si>
  <si>
    <t>пгт Приморский, ул. Гагарина, 22а</t>
  </si>
  <si>
    <t>г. Феодосия, ул. Украинская, 11а</t>
  </si>
  <si>
    <t>г. Феодосия, ул. Горького, 10а</t>
  </si>
  <si>
    <t>ФГУП РК "Крымтеплокоммунэнерго" в г. Керчь</t>
  </si>
  <si>
    <t>г.Керчь, ул. Индустриальное шоссе, 8</t>
  </si>
  <si>
    <t>г. Керчь, ул.Ученическая,15</t>
  </si>
  <si>
    <t>г. Керчь, ул.Славы,4</t>
  </si>
  <si>
    <t>г. Керчь, ул.Гудованцева,6</t>
  </si>
  <si>
    <t>г.Керчь Магистральное шоссе,3</t>
  </si>
  <si>
    <t>г. Евпатория, ул. 5-ый Авиагородок, 30г</t>
  </si>
  <si>
    <t>ул. Алея Дружбы 91 , шк.10</t>
  </si>
  <si>
    <t>ФГУП РК "Крымтеплокоммунэнерго" в г. Ялта</t>
  </si>
  <si>
    <t xml:space="preserve">пгт.Голубой залив, ул. Шайна,36 </t>
  </si>
  <si>
    <t xml:space="preserve">пгт.Парковое, Парковое шоссе,1 </t>
  </si>
  <si>
    <t xml:space="preserve">пгт.Олива, ул. Октябрськая, 6а </t>
  </si>
  <si>
    <t xml:space="preserve">пгт.Береговое, ул. Кипарисная, 24А </t>
  </si>
  <si>
    <t xml:space="preserve">пгт.Кацивели, ул. Виткевича,12А </t>
  </si>
  <si>
    <t xml:space="preserve">пгт.Симеиз, ул. Ганского,57 </t>
  </si>
  <si>
    <t xml:space="preserve">пгт.Симеиз, ул. Советская,11А </t>
  </si>
  <si>
    <t xml:space="preserve">пгт.Форос, ул. Терлецкого,2 </t>
  </si>
  <si>
    <t>пос.Санаторное,1</t>
  </si>
  <si>
    <t xml:space="preserve">г.Алупка, ул. Сурикова, 6  </t>
  </si>
  <si>
    <t xml:space="preserve">г. Ялта, ул. Туристская, 7  </t>
  </si>
  <si>
    <t xml:space="preserve">г.Ялта, ул. Дзержинского,33 </t>
  </si>
  <si>
    <t xml:space="preserve">г.Ялта, ул. Боткинская,13 </t>
  </si>
  <si>
    <t xml:space="preserve">г.Ялта, ул. Блюхера, 48 </t>
  </si>
  <si>
    <t>г.Ялта, ул. Блюхера, 44</t>
  </si>
  <si>
    <t xml:space="preserve">г.Ялта, ул. Блюхера, 56 </t>
  </si>
  <si>
    <t xml:space="preserve">г. Ялта, ул. Манагарова, 4  </t>
  </si>
  <si>
    <t xml:space="preserve">г.Ялта, ул. Лукомского, 23 </t>
  </si>
  <si>
    <t xml:space="preserve">пгт.Кореиз, ул.Маяковского,11 </t>
  </si>
  <si>
    <t xml:space="preserve">г.Ялта, Мухина/пер.Свердлова10/3 </t>
  </si>
  <si>
    <t xml:space="preserve">пгт.Гаспра, ул.Школьная,27А </t>
  </si>
  <si>
    <t>пгт.Гаспра, ул.Севастопольское шоссе,1а пгт.Гаспра</t>
  </si>
  <si>
    <t>пгт.Никита</t>
  </si>
  <si>
    <t>пгт.Гурзуф, ул. Подвойского,19</t>
  </si>
  <si>
    <t xml:space="preserve">пгт.Массандра, ул. 16апреля 1944г, 2 </t>
  </si>
  <si>
    <t xml:space="preserve">пгт.Ливадия, Ореанда, 6 </t>
  </si>
  <si>
    <t xml:space="preserve">г.Ялта, ул. Щорса, 20 А </t>
  </si>
  <si>
    <t xml:space="preserve">г.Ялта, ул. Блюхера, 40 </t>
  </si>
  <si>
    <t xml:space="preserve">г.Ялта, ул. Изобильная , 1а  </t>
  </si>
  <si>
    <t xml:space="preserve">г.Ялта, ул. Найдёнова, 12б  </t>
  </si>
  <si>
    <t xml:space="preserve">г.Ялта, ул. Чкалова, 11 </t>
  </si>
  <si>
    <t xml:space="preserve">г.Ялта, ул. Тимирязева, 12 </t>
  </si>
  <si>
    <t xml:space="preserve">г.Ялта, ул. Ломоносова, 55 </t>
  </si>
  <si>
    <t xml:space="preserve">г.Ялта, ул. Свердлова, 45 </t>
  </si>
  <si>
    <t xml:space="preserve">г.Ялта, ул. К.Маркса, 22 </t>
  </si>
  <si>
    <t xml:space="preserve">г.Ялта, ул. Васильева,16 </t>
  </si>
  <si>
    <t>г.Ялта, ул. Дзержинского,3</t>
  </si>
  <si>
    <t>ГУП РК "Крымтеплокоммунэнерго"</t>
  </si>
  <si>
    <t>Итого по ФГУП РК "Крымтеплокоммунэнерго" в г. Ялта</t>
  </si>
  <si>
    <t>Итого по ФГУП РК "Крымтеплокоммунэнерго" в г. Керчь</t>
  </si>
  <si>
    <t>Итого по ФГУП РК "Крымтеплокоммунэнерго" в г. Феодосия</t>
  </si>
  <si>
    <t>Итого по ФГУП РК "Крымтеплокоммунэнерго" в г. Евпатория</t>
  </si>
  <si>
    <t>Итого по ФГУП РК "Крымтеплокоммунэнерго" в г. Джанкой</t>
  </si>
  <si>
    <t>Итого по ФГУП РК "Крымтеплокоммунэнерго" "Южнобережный"</t>
  </si>
  <si>
    <t>Итого по ГУП РК "Крымтеплокоммунэнерго"</t>
  </si>
  <si>
    <t>б-р Ленина, 5-7</t>
  </si>
  <si>
    <t>ул. Гайдара, 3а/ ул. Мичурина, 8а</t>
  </si>
  <si>
    <t>ул. Гоголя, 32а</t>
  </si>
  <si>
    <t>ул. Дзюбанова,9</t>
  </si>
  <si>
    <t>ул. Железнодорожная,13</t>
  </si>
  <si>
    <t>ул. Желябова, 50</t>
  </si>
  <si>
    <t>ул. Жуковского, 23/ ул. Луначарского,1</t>
  </si>
  <si>
    <t>ул. Спортивная, 1</t>
  </si>
  <si>
    <t>ул. Строителей, 2</t>
  </si>
  <si>
    <t>ул. Озерная, 1б</t>
  </si>
  <si>
    <t>ул. Луначарского, 54Е</t>
  </si>
  <si>
    <t>пл. Красного Октября, 6</t>
  </si>
  <si>
    <t>ул. Нижнегорская, 37а</t>
  </si>
  <si>
    <t>ул. 1 Конной Армии, 37а</t>
  </si>
  <si>
    <t>ул. Севастопольская, 32а</t>
  </si>
  <si>
    <t>ул. Артиллерийская, 85А</t>
  </si>
  <si>
    <t>ул. Аэрофлотская, 18</t>
  </si>
  <si>
    <t>ул. Баррикадная, 57а</t>
  </si>
  <si>
    <t>пер. Батумский, 2</t>
  </si>
  <si>
    <t>ул. Коммунальная, 69</t>
  </si>
  <si>
    <t>ул. Объездная, 9</t>
  </si>
  <si>
    <t>ул. Пушкина/ ул. Козлова, 44/1</t>
  </si>
  <si>
    <t>ул. Севастопольская, 45а</t>
  </si>
  <si>
    <t>ул. Сергеева-Ценского, 4а</t>
  </si>
  <si>
    <t>ул. Училищная, 42Б</t>
  </si>
  <si>
    <t>пер. Заводской, 52</t>
  </si>
  <si>
    <t>ул. Грузинова, 65</t>
  </si>
  <si>
    <t>пер. Музыкальный, 7А</t>
  </si>
  <si>
    <t>ул. Мира, 16</t>
  </si>
  <si>
    <t>ул. Стрелковая, 91а</t>
  </si>
  <si>
    <t>ул. Мате Залки, 9А</t>
  </si>
  <si>
    <t>пер. Северный,17</t>
  </si>
  <si>
    <t>ул. Алтайская, 2а</t>
  </si>
  <si>
    <t>ул. Тургенева, 11а</t>
  </si>
  <si>
    <t>пер. Фруктовый, 13</t>
  </si>
  <si>
    <t>ул. Воровского, 8</t>
  </si>
  <si>
    <t>ул. Беспалова, 27а</t>
  </si>
  <si>
    <t>ул. Радищева, 78</t>
  </si>
  <si>
    <t>ул. Глинки, 66а</t>
  </si>
  <si>
    <t>ул. Ломоносова,1а</t>
  </si>
  <si>
    <t>ул. Луговая, 73а</t>
  </si>
  <si>
    <t>ул. Пахотная, 1а</t>
  </si>
  <si>
    <t>ул. Крымская, 4б</t>
  </si>
  <si>
    <t>ул. Гурзуфская, 5</t>
  </si>
  <si>
    <t>ул. Носенко, 68</t>
  </si>
  <si>
    <t>ул. Радищева, 69а</t>
  </si>
  <si>
    <t>пр-кт Кирова, 47а</t>
  </si>
  <si>
    <t>ул. Совхозная</t>
  </si>
  <si>
    <t>ул. Федько, д. 4/29</t>
  </si>
  <si>
    <t>ул. Промышленная, 25</t>
  </si>
  <si>
    <t>ул. Узловая, 9</t>
  </si>
  <si>
    <t>ул. Майская, 1а</t>
  </si>
  <si>
    <t>ул. Лечебная, 1а</t>
  </si>
  <si>
    <t>ул. Набережная, 1</t>
  </si>
  <si>
    <t>ул. Учительская</t>
  </si>
  <si>
    <t>ул. Октябрьская, 43а</t>
  </si>
  <si>
    <t>ул. Элеваторная, 8а</t>
  </si>
  <si>
    <t>ул. Чехова, 23</t>
  </si>
  <si>
    <t>ул. Павленко, д. 54</t>
  </si>
  <si>
    <t>пер. Тупой, д. 11</t>
  </si>
  <si>
    <t>ул. Лексина, 42</t>
  </si>
  <si>
    <t>ул. Лексина, 56</t>
  </si>
  <si>
    <t>ул. Лексина, д. 60</t>
  </si>
  <si>
    <t>ул. Салгирная, 22</t>
  </si>
  <si>
    <t>ул. Большевистская/ул. Пролетарская, 28/9</t>
  </si>
  <si>
    <t>ул. Козлова, 41</t>
  </si>
  <si>
    <t>ул. Самокиша, д. 10а</t>
  </si>
  <si>
    <t>ул. Ленина, 17</t>
  </si>
  <si>
    <t>ул. Воровского, 19</t>
  </si>
  <si>
    <t>проспект Победы, д. 176</t>
  </si>
  <si>
    <t>ул. Набережная имени 60-летия СССР, д. 28</t>
  </si>
  <si>
    <t>пр-кт Победы, д. 208б</t>
  </si>
  <si>
    <t>ул. Комсомольская, 4</t>
  </si>
  <si>
    <t>ул. Гурзуфская, д. 4</t>
  </si>
  <si>
    <t>ул. Гурзуфская, д. 6</t>
  </si>
  <si>
    <t>ул. Гурзуфская, д. 8</t>
  </si>
  <si>
    <t>ул. Гаспринского, 5а</t>
  </si>
  <si>
    <t>ул. Тургенева, д. 21</t>
  </si>
  <si>
    <t>пр-кт Победы, д. 12</t>
  </si>
  <si>
    <t>ул. Киевская, д. 179а</t>
  </si>
  <si>
    <t>бул. Франко, 4</t>
  </si>
  <si>
    <t>пр-кт Победы, 36</t>
  </si>
  <si>
    <t>пр-кт Кирова, 29/ ул. Ленина, 1</t>
  </si>
  <si>
    <t>п. Молодежное, ул. Ай-Петри,1</t>
  </si>
  <si>
    <t>мкр. Хошкельды 
(ул. Н. Велиевой и ул. А. Аметовой)</t>
  </si>
  <si>
    <t>район ул. Беспалова (ул. Орта,10)</t>
  </si>
  <si>
    <t>мкр. Белое-2 (ул. Азатлык,3)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</si>
</sst>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"/>
  </numFmts>
  <fonts count="9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58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7" fillId="0" borderId="0" xfId="0" applyFont="1"/>
    <xf numFmtId="0" fontId="7" fillId="0" borderId="8" xfId="0" applyFont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1" applyFont="1" applyFill="1" applyBorder="1" applyAlignment="1">
      <alignment horizontal="left" vertical="center" wrapText="1"/>
    </xf>
    <xf numFmtId="2" fontId="2" fillId="0" borderId="9" xfId="0" applyNumberFormat="1" applyFont="1" applyFill="1" applyBorder="1" applyAlignment="1" applyProtection="1">
      <alignment horizontal="left" vertical="center"/>
      <protection locked="0"/>
    </xf>
    <xf numFmtId="0" fontId="7" fillId="0" borderId="12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 wrapText="1"/>
    </xf>
    <xf numFmtId="164" fontId="2" fillId="2" borderId="0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0" fontId="2" fillId="0" borderId="32" xfId="0" applyFont="1" applyBorder="1"/>
    <xf numFmtId="164" fontId="2" fillId="0" borderId="3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33" xfId="0" applyFont="1" applyBorder="1"/>
    <xf numFmtId="164" fontId="2" fillId="0" borderId="6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0" fontId="2" fillId="0" borderId="35" xfId="0" applyFont="1" applyBorder="1"/>
    <xf numFmtId="164" fontId="2" fillId="0" borderId="36" xfId="0" applyNumberFormat="1" applyFont="1" applyBorder="1" applyAlignment="1">
      <alignment horizontal="center" vertical="center"/>
    </xf>
    <xf numFmtId="0" fontId="2" fillId="0" borderId="36" xfId="0" applyFont="1" applyBorder="1"/>
    <xf numFmtId="164" fontId="2" fillId="0" borderId="37" xfId="0" applyNumberFormat="1" applyFont="1" applyBorder="1" applyAlignment="1">
      <alignment horizontal="center" vertical="center"/>
    </xf>
    <xf numFmtId="0" fontId="2" fillId="0" borderId="37" xfId="0" applyFont="1" applyBorder="1"/>
    <xf numFmtId="0" fontId="2" fillId="0" borderId="3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0" fontId="2" fillId="0" borderId="12" xfId="0" applyFont="1" applyBorder="1"/>
    <xf numFmtId="164" fontId="2" fillId="0" borderId="38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164" fontId="2" fillId="0" borderId="39" xfId="0" applyNumberFormat="1" applyFont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164" fontId="2" fillId="0" borderId="40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164" fontId="2" fillId="0" borderId="23" xfId="0" applyNumberFormat="1" applyFont="1" applyBorder="1" applyAlignment="1">
      <alignment horizontal="center" vertical="center"/>
    </xf>
    <xf numFmtId="0" fontId="2" fillId="0" borderId="26" xfId="0" applyFont="1" applyBorder="1"/>
    <xf numFmtId="0" fontId="2" fillId="0" borderId="33" xfId="0" applyFont="1" applyBorder="1" applyAlignment="1">
      <alignment wrapText="1"/>
    </xf>
    <xf numFmtId="164" fontId="2" fillId="0" borderId="4" xfId="0" applyNumberFormat="1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0" borderId="24" xfId="0" applyFont="1" applyBorder="1"/>
    <xf numFmtId="164" fontId="2" fillId="0" borderId="0" xfId="0" applyNumberFormat="1" applyFont="1" applyBorder="1" applyAlignment="1">
      <alignment horizontal="center" vertical="center"/>
    </xf>
    <xf numFmtId="164" fontId="2" fillId="0" borderId="31" xfId="0" applyNumberFormat="1" applyFont="1" applyFill="1" applyBorder="1" applyAlignment="1">
      <alignment horizontal="center" vertical="center"/>
    </xf>
    <xf numFmtId="164" fontId="2" fillId="0" borderId="43" xfId="0" applyNumberFormat="1" applyFont="1" applyBorder="1" applyAlignment="1">
      <alignment horizontal="center" vertical="center"/>
    </xf>
    <xf numFmtId="164" fontId="2" fillId="0" borderId="17" xfId="0" applyNumberFormat="1" applyFont="1" applyFill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1" xfId="0" applyNumberFormat="1" applyFont="1" applyFill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0" fontId="2" fillId="0" borderId="45" xfId="0" applyFont="1" applyBorder="1"/>
    <xf numFmtId="164" fontId="2" fillId="0" borderId="46" xfId="0" applyNumberFormat="1" applyFont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5" xfId="2" applyFont="1" applyFill="1" applyBorder="1" applyAlignment="1" applyProtection="1">
      <alignment horizontal="left" vertical="center" wrapText="1"/>
    </xf>
    <xf numFmtId="0" fontId="2" fillId="0" borderId="11" xfId="2" applyFont="1" applyFill="1" applyBorder="1" applyAlignment="1" applyProtection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64" fontId="2" fillId="0" borderId="47" xfId="0" applyNumberFormat="1" applyFont="1" applyBorder="1" applyAlignment="1">
      <alignment horizontal="center" vertical="center"/>
    </xf>
    <xf numFmtId="164" fontId="2" fillId="2" borderId="48" xfId="0" applyNumberFormat="1" applyFont="1" applyFill="1" applyBorder="1" applyAlignment="1">
      <alignment horizontal="center" vertical="center"/>
    </xf>
    <xf numFmtId="164" fontId="2" fillId="0" borderId="49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164" fontId="1" fillId="0" borderId="47" xfId="0" applyNumberFormat="1" applyFont="1" applyBorder="1" applyAlignment="1">
      <alignment horizontal="center" vertical="center"/>
    </xf>
    <xf numFmtId="164" fontId="1" fillId="0" borderId="50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1" fillId="0" borderId="19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 wrapText="1"/>
    </xf>
    <xf numFmtId="0" fontId="2" fillId="0" borderId="23" xfId="1" applyFont="1" applyFill="1" applyBorder="1" applyAlignment="1">
      <alignment horizontal="center" vertical="center" wrapText="1"/>
    </xf>
    <xf numFmtId="0" fontId="2" fillId="0" borderId="24" xfId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 vertical="center" textRotation="90" wrapText="1"/>
    </xf>
    <xf numFmtId="0" fontId="6" fillId="0" borderId="28" xfId="0" applyFont="1" applyBorder="1" applyAlignment="1">
      <alignment horizontal="center" vertical="center" textRotation="90" wrapText="1"/>
    </xf>
    <xf numFmtId="0" fontId="6" fillId="0" borderId="29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30" xfId="0" applyFont="1" applyBorder="1" applyAlignment="1">
      <alignment horizontal="center" vertical="center" textRotation="90" wrapText="1"/>
    </xf>
  </cellXfs>
  <cellStyles count="3">
    <cellStyle name="Обычный" xfId="0" builtinId="0"/>
    <cellStyle name="Обычный_Котельные 2013" xfId="1"/>
    <cellStyle name="Обычный_проба.l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29"/>
  <sheetViews>
    <sheetView tabSelected="1" workbookViewId="0">
      <pane ySplit="2415" activePane="bottomLeft"/>
      <selection sqref="A1:IV65536"/>
      <selection pane="bottomLeft" activeCell="K203" sqref="K203"/>
    </sheetView>
  </sheetViews>
  <sheetFormatPr defaultRowHeight="12.75"/>
  <cols>
    <col min="1" max="1" width="66.5703125" style="37" bestFit="1" customWidth="1"/>
    <col min="2" max="3" width="9.5703125" style="28" bestFit="1" customWidth="1"/>
    <col min="4" max="4" width="11.28515625" style="28" customWidth="1"/>
    <col min="5" max="5" width="9.7109375" style="28" customWidth="1"/>
    <col min="6" max="6" width="10.7109375" style="28" customWidth="1"/>
    <col min="7" max="7" width="19.85546875" style="19" customWidth="1"/>
    <col min="8" max="243" width="9.140625" style="19"/>
    <col min="244" max="244" width="37.5703125" style="19" customWidth="1"/>
    <col min="245" max="245" width="4.85546875" style="19" customWidth="1"/>
    <col min="246" max="246" width="20.5703125" style="19" bestFit="1" customWidth="1"/>
    <col min="247" max="249" width="9.140625" style="19"/>
    <col min="250" max="250" width="9.7109375" style="19" customWidth="1"/>
    <col min="251" max="251" width="9.42578125" style="19" bestFit="1" customWidth="1"/>
    <col min="252" max="252" width="9.140625" style="19"/>
    <col min="253" max="253" width="8" style="19" customWidth="1"/>
    <col min="254" max="254" width="11.28515625" style="19" customWidth="1"/>
    <col min="255" max="255" width="9.7109375" style="19" customWidth="1"/>
    <col min="256" max="16384" width="9.140625" style="19"/>
  </cols>
  <sheetData>
    <row r="1" spans="1:7" ht="13.5" customHeight="1">
      <c r="A1" s="122" t="s">
        <v>0</v>
      </c>
      <c r="B1" s="125" t="s">
        <v>1</v>
      </c>
      <c r="C1" s="125" t="s">
        <v>2</v>
      </c>
      <c r="D1" s="134" t="s">
        <v>47</v>
      </c>
      <c r="E1" s="152" t="s">
        <v>48</v>
      </c>
      <c r="F1" s="155" t="s">
        <v>49</v>
      </c>
      <c r="G1" s="119" t="s">
        <v>50</v>
      </c>
    </row>
    <row r="2" spans="1:7" ht="12.75" customHeight="1">
      <c r="A2" s="123"/>
      <c r="B2" s="126"/>
      <c r="C2" s="126"/>
      <c r="D2" s="135"/>
      <c r="E2" s="153"/>
      <c r="F2" s="156"/>
      <c r="G2" s="120"/>
    </row>
    <row r="3" spans="1:7" ht="66" customHeight="1" thickBot="1">
      <c r="A3" s="124"/>
      <c r="B3" s="127"/>
      <c r="C3" s="127"/>
      <c r="D3" s="136"/>
      <c r="E3" s="154"/>
      <c r="F3" s="157"/>
      <c r="G3" s="121"/>
    </row>
    <row r="4" spans="1:7" ht="13.5" thickBot="1">
      <c r="A4" s="8">
        <v>1</v>
      </c>
      <c r="B4" s="8">
        <v>2</v>
      </c>
      <c r="C4" s="9">
        <v>3</v>
      </c>
      <c r="D4" s="10">
        <v>4</v>
      </c>
      <c r="E4" s="20">
        <v>5</v>
      </c>
      <c r="F4" s="1">
        <v>6</v>
      </c>
      <c r="G4" s="25">
        <v>7</v>
      </c>
    </row>
    <row r="5" spans="1:7" ht="13.5" thickBot="1">
      <c r="A5" s="137" t="s">
        <v>54</v>
      </c>
      <c r="B5" s="138"/>
      <c r="C5" s="138"/>
      <c r="D5" s="138"/>
      <c r="E5" s="138"/>
      <c r="F5" s="138"/>
      <c r="G5" s="139"/>
    </row>
    <row r="6" spans="1:7">
      <c r="A6" s="11" t="s">
        <v>244</v>
      </c>
      <c r="B6" s="2">
        <v>24.9</v>
      </c>
      <c r="C6" s="2">
        <v>24.9</v>
      </c>
      <c r="D6" s="56">
        <v>13.280180000000001</v>
      </c>
      <c r="E6" s="57">
        <f t="shared" ref="E6:E69" si="0">(C6-D6)</f>
        <v>11.619819999999997</v>
      </c>
      <c r="F6" s="58">
        <f>E6/100*30</f>
        <v>3.4859459999999993</v>
      </c>
      <c r="G6" s="59"/>
    </row>
    <row r="7" spans="1:7">
      <c r="A7" s="6" t="s">
        <v>245</v>
      </c>
      <c r="B7" s="3">
        <v>20</v>
      </c>
      <c r="C7" s="3">
        <v>20</v>
      </c>
      <c r="D7" s="60">
        <v>13.313739999999999</v>
      </c>
      <c r="E7" s="61">
        <f t="shared" si="0"/>
        <v>6.6862600000000008</v>
      </c>
      <c r="F7" s="62">
        <f t="shared" ref="F7:F70" si="1">E7/100*30</f>
        <v>2.005878</v>
      </c>
      <c r="G7" s="63"/>
    </row>
    <row r="8" spans="1:7">
      <c r="A8" s="6" t="s">
        <v>246</v>
      </c>
      <c r="B8" s="3">
        <v>1.3939999999999999</v>
      </c>
      <c r="C8" s="3">
        <v>1.3939999999999999</v>
      </c>
      <c r="D8" s="60">
        <v>0.30751000000000001</v>
      </c>
      <c r="E8" s="61">
        <f t="shared" si="0"/>
        <v>1.08649</v>
      </c>
      <c r="F8" s="62">
        <f t="shared" si="1"/>
        <v>0.32594699999999999</v>
      </c>
      <c r="G8" s="63"/>
    </row>
    <row r="9" spans="1:7">
      <c r="A9" s="6" t="s">
        <v>247</v>
      </c>
      <c r="B9" s="3">
        <v>20</v>
      </c>
      <c r="C9" s="3">
        <v>20</v>
      </c>
      <c r="D9" s="60">
        <v>12.7174</v>
      </c>
      <c r="E9" s="61">
        <f t="shared" si="0"/>
        <v>7.2826000000000004</v>
      </c>
      <c r="F9" s="62">
        <f t="shared" si="1"/>
        <v>2.1847799999999999</v>
      </c>
      <c r="G9" s="63"/>
    </row>
    <row r="10" spans="1:7">
      <c r="A10" s="12" t="s">
        <v>248</v>
      </c>
      <c r="B10" s="3">
        <v>24.9</v>
      </c>
      <c r="C10" s="3">
        <v>24.900000000000002</v>
      </c>
      <c r="D10" s="60">
        <v>22.64451</v>
      </c>
      <c r="E10" s="61">
        <f t="shared" si="0"/>
        <v>2.2554900000000018</v>
      </c>
      <c r="F10" s="62">
        <f t="shared" si="1"/>
        <v>0.67664700000000044</v>
      </c>
      <c r="G10" s="63"/>
    </row>
    <row r="11" spans="1:7">
      <c r="A11" s="6" t="s">
        <v>249</v>
      </c>
      <c r="B11" s="3">
        <v>1.222</v>
      </c>
      <c r="C11" s="3">
        <v>1.222</v>
      </c>
      <c r="D11" s="60">
        <v>0.74455000000000005</v>
      </c>
      <c r="E11" s="61">
        <f t="shared" si="0"/>
        <v>0.47744999999999993</v>
      </c>
      <c r="F11" s="62">
        <f t="shared" si="1"/>
        <v>0.14323499999999997</v>
      </c>
      <c r="G11" s="63"/>
    </row>
    <row r="12" spans="1:7">
      <c r="A12" s="6" t="s">
        <v>250</v>
      </c>
      <c r="B12" s="3">
        <v>1.1819999999999999</v>
      </c>
      <c r="C12" s="3">
        <v>1.1819999999999999</v>
      </c>
      <c r="D12" s="60">
        <v>0.64427999999999996</v>
      </c>
      <c r="E12" s="61">
        <f t="shared" si="0"/>
        <v>0.53771999999999998</v>
      </c>
      <c r="F12" s="62">
        <f t="shared" si="1"/>
        <v>0.16131599999999999</v>
      </c>
      <c r="G12" s="63"/>
    </row>
    <row r="13" spans="1:7">
      <c r="A13" s="6" t="s">
        <v>251</v>
      </c>
      <c r="B13" s="3">
        <v>8.4</v>
      </c>
      <c r="C13" s="3">
        <v>5.6</v>
      </c>
      <c r="D13" s="60">
        <v>5.3153100000000002</v>
      </c>
      <c r="E13" s="61">
        <f t="shared" si="0"/>
        <v>0.28468999999999944</v>
      </c>
      <c r="F13" s="62">
        <f t="shared" si="1"/>
        <v>8.540699999999983E-2</v>
      </c>
      <c r="G13" s="63"/>
    </row>
    <row r="14" spans="1:7">
      <c r="A14" s="6" t="s">
        <v>252</v>
      </c>
      <c r="B14" s="3">
        <v>5.16</v>
      </c>
      <c r="C14" s="3">
        <v>5.16</v>
      </c>
      <c r="D14" s="60">
        <v>3.67042</v>
      </c>
      <c r="E14" s="61">
        <f t="shared" si="0"/>
        <v>1.4895800000000001</v>
      </c>
      <c r="F14" s="62">
        <f t="shared" si="1"/>
        <v>0.44687399999999999</v>
      </c>
      <c r="G14" s="63"/>
    </row>
    <row r="15" spans="1:7">
      <c r="A15" s="6" t="s">
        <v>253</v>
      </c>
      <c r="B15" s="3">
        <v>3.44</v>
      </c>
      <c r="C15" s="3">
        <v>1.72</v>
      </c>
      <c r="D15" s="60">
        <v>0.95047000000000004</v>
      </c>
      <c r="E15" s="61">
        <f t="shared" si="0"/>
        <v>0.76952999999999994</v>
      </c>
      <c r="F15" s="62">
        <f t="shared" si="1"/>
        <v>0.23085899999999998</v>
      </c>
      <c r="G15" s="63"/>
    </row>
    <row r="16" spans="1:7">
      <c r="A16" s="6" t="s">
        <v>254</v>
      </c>
      <c r="B16" s="3">
        <v>11.606999999999999</v>
      </c>
      <c r="C16" s="3">
        <v>11.606999999999999</v>
      </c>
      <c r="D16" s="60">
        <v>6.7939600000000002</v>
      </c>
      <c r="E16" s="61">
        <f t="shared" si="0"/>
        <v>4.8130399999999991</v>
      </c>
      <c r="F16" s="62">
        <f t="shared" si="1"/>
        <v>1.4439119999999996</v>
      </c>
      <c r="G16" s="63"/>
    </row>
    <row r="17" spans="1:7">
      <c r="A17" s="6" t="s">
        <v>255</v>
      </c>
      <c r="B17" s="3">
        <v>3.44</v>
      </c>
      <c r="C17" s="3">
        <v>3.44</v>
      </c>
      <c r="D17" s="60">
        <v>1.5960000000000001</v>
      </c>
      <c r="E17" s="61">
        <f t="shared" si="0"/>
        <v>1.8439999999999999</v>
      </c>
      <c r="F17" s="62">
        <f t="shared" si="1"/>
        <v>0.55319999999999991</v>
      </c>
      <c r="G17" s="63"/>
    </row>
    <row r="18" spans="1:7">
      <c r="A18" s="12" t="s">
        <v>256</v>
      </c>
      <c r="B18" s="3">
        <v>2.577</v>
      </c>
      <c r="C18" s="3">
        <v>2.577</v>
      </c>
      <c r="D18" s="60">
        <v>1.4522699999999999</v>
      </c>
      <c r="E18" s="61">
        <f t="shared" si="0"/>
        <v>1.12473</v>
      </c>
      <c r="F18" s="62">
        <f t="shared" si="1"/>
        <v>0.33741900000000002</v>
      </c>
      <c r="G18" s="63"/>
    </row>
    <row r="19" spans="1:7">
      <c r="A19" s="6" t="s">
        <v>257</v>
      </c>
      <c r="B19" s="5">
        <v>108.66</v>
      </c>
      <c r="C19" s="5">
        <v>108.66</v>
      </c>
      <c r="D19" s="60">
        <v>51.454810000000002</v>
      </c>
      <c r="E19" s="61">
        <f t="shared" si="0"/>
        <v>57.205189999999995</v>
      </c>
      <c r="F19" s="62">
        <f t="shared" si="1"/>
        <v>17.161556999999998</v>
      </c>
      <c r="G19" s="63"/>
    </row>
    <row r="20" spans="1:7">
      <c r="A20" s="6" t="s">
        <v>258</v>
      </c>
      <c r="B20" s="3">
        <v>2.64</v>
      </c>
      <c r="C20" s="3">
        <v>2.64</v>
      </c>
      <c r="D20" s="60">
        <v>1.0603800000000001</v>
      </c>
      <c r="E20" s="61">
        <f t="shared" si="0"/>
        <v>1.57962</v>
      </c>
      <c r="F20" s="62">
        <f t="shared" si="1"/>
        <v>0.47388599999999997</v>
      </c>
      <c r="G20" s="63"/>
    </row>
    <row r="21" spans="1:7">
      <c r="A21" s="12" t="s">
        <v>259</v>
      </c>
      <c r="B21" s="3">
        <v>3.22</v>
      </c>
      <c r="C21" s="3">
        <v>3.22</v>
      </c>
      <c r="D21" s="60">
        <v>1.83371</v>
      </c>
      <c r="E21" s="61">
        <f t="shared" si="0"/>
        <v>1.3862900000000002</v>
      </c>
      <c r="F21" s="62">
        <f t="shared" si="1"/>
        <v>0.41588700000000006</v>
      </c>
      <c r="G21" s="63"/>
    </row>
    <row r="22" spans="1:7">
      <c r="A22" s="12" t="s">
        <v>260</v>
      </c>
      <c r="B22" s="3">
        <v>5.9480000000000004</v>
      </c>
      <c r="C22" s="3">
        <v>5.9480000000000004</v>
      </c>
      <c r="D22" s="60">
        <v>2.4707699999999999</v>
      </c>
      <c r="E22" s="61">
        <f t="shared" si="0"/>
        <v>3.4772300000000005</v>
      </c>
      <c r="F22" s="62">
        <f t="shared" si="1"/>
        <v>1.0431690000000002</v>
      </c>
      <c r="G22" s="63"/>
    </row>
    <row r="23" spans="1:7">
      <c r="A23" s="12" t="s">
        <v>261</v>
      </c>
      <c r="B23" s="3">
        <v>1.6319999999999999</v>
      </c>
      <c r="C23" s="3">
        <v>1.6319999999999999</v>
      </c>
      <c r="D23" s="60">
        <v>1.48708</v>
      </c>
      <c r="E23" s="61">
        <f t="shared" si="0"/>
        <v>0.14491999999999994</v>
      </c>
      <c r="F23" s="62">
        <f t="shared" si="1"/>
        <v>4.3475999999999987E-2</v>
      </c>
      <c r="G23" s="63"/>
    </row>
    <row r="24" spans="1:7">
      <c r="A24" s="12" t="s">
        <v>262</v>
      </c>
      <c r="B24" s="3">
        <v>39.64</v>
      </c>
      <c r="C24" s="3">
        <v>39.64</v>
      </c>
      <c r="D24" s="60">
        <v>24.02704</v>
      </c>
      <c r="E24" s="61">
        <f t="shared" si="0"/>
        <v>15.612960000000001</v>
      </c>
      <c r="F24" s="62">
        <f t="shared" si="1"/>
        <v>4.6838880000000005</v>
      </c>
      <c r="G24" s="63"/>
    </row>
    <row r="25" spans="1:7">
      <c r="A25" s="12" t="s">
        <v>263</v>
      </c>
      <c r="B25" s="3">
        <v>63.32</v>
      </c>
      <c r="C25" s="3">
        <v>63.32</v>
      </c>
      <c r="D25" s="60">
        <v>15.89894</v>
      </c>
      <c r="E25" s="61">
        <f t="shared" si="0"/>
        <v>47.421059999999997</v>
      </c>
      <c r="F25" s="62">
        <f t="shared" si="1"/>
        <v>14.226317999999999</v>
      </c>
      <c r="G25" s="63"/>
    </row>
    <row r="26" spans="1:7" ht="13.5" thickBot="1">
      <c r="A26" s="13" t="s">
        <v>264</v>
      </c>
      <c r="B26" s="7">
        <v>20.82</v>
      </c>
      <c r="C26" s="7">
        <v>20.82</v>
      </c>
      <c r="D26" s="64">
        <v>10.361219999999999</v>
      </c>
      <c r="E26" s="65">
        <f t="shared" si="0"/>
        <v>10.458780000000001</v>
      </c>
      <c r="F26" s="66">
        <f t="shared" si="1"/>
        <v>3.1376340000000003</v>
      </c>
      <c r="G26" s="67"/>
    </row>
    <row r="27" spans="1:7">
      <c r="A27" s="11" t="s">
        <v>265</v>
      </c>
      <c r="B27" s="56">
        <v>3.448</v>
      </c>
      <c r="C27" s="56">
        <v>3.448</v>
      </c>
      <c r="D27" s="56">
        <v>4.4068199999999997</v>
      </c>
      <c r="E27" s="57">
        <f t="shared" si="0"/>
        <v>-0.95881999999999978</v>
      </c>
      <c r="F27" s="68">
        <v>0</v>
      </c>
      <c r="G27" s="69"/>
    </row>
    <row r="28" spans="1:7" ht="15" customHeight="1">
      <c r="A28" s="6" t="s">
        <v>266</v>
      </c>
      <c r="B28" s="60">
        <v>4.3</v>
      </c>
      <c r="C28" s="60">
        <v>4.3</v>
      </c>
      <c r="D28" s="60">
        <v>3.5336599999999998</v>
      </c>
      <c r="E28" s="61">
        <f t="shared" si="0"/>
        <v>0.76634000000000002</v>
      </c>
      <c r="F28" s="62">
        <f t="shared" si="1"/>
        <v>0.229902</v>
      </c>
      <c r="G28" s="63"/>
    </row>
    <row r="29" spans="1:7" ht="15" customHeight="1">
      <c r="A29" s="6" t="s">
        <v>267</v>
      </c>
      <c r="B29" s="60">
        <v>6.024</v>
      </c>
      <c r="C29" s="60">
        <v>6.024</v>
      </c>
      <c r="D29" s="60">
        <v>5.5391199999999996</v>
      </c>
      <c r="E29" s="61">
        <f t="shared" si="0"/>
        <v>0.48488000000000042</v>
      </c>
      <c r="F29" s="62">
        <f t="shared" si="1"/>
        <v>0.14546400000000012</v>
      </c>
      <c r="G29" s="63"/>
    </row>
    <row r="30" spans="1:7" ht="15" customHeight="1">
      <c r="A30" s="6" t="s">
        <v>268</v>
      </c>
      <c r="B30" s="60">
        <v>1.3979999999999999</v>
      </c>
      <c r="C30" s="60">
        <v>1.3979999999999999</v>
      </c>
      <c r="D30" s="60">
        <v>1.1475200000000001</v>
      </c>
      <c r="E30" s="61">
        <f t="shared" si="0"/>
        <v>0.25047999999999981</v>
      </c>
      <c r="F30" s="62">
        <f t="shared" si="1"/>
        <v>7.5143999999999933E-2</v>
      </c>
      <c r="G30" s="63"/>
    </row>
    <row r="31" spans="1:7" ht="15" customHeight="1">
      <c r="A31" s="6" t="s">
        <v>269</v>
      </c>
      <c r="B31" s="60">
        <v>5.67</v>
      </c>
      <c r="C31" s="60">
        <v>5.67</v>
      </c>
      <c r="D31" s="60">
        <v>2.1610499999999999</v>
      </c>
      <c r="E31" s="61">
        <f t="shared" si="0"/>
        <v>3.50895</v>
      </c>
      <c r="F31" s="62">
        <f t="shared" si="1"/>
        <v>1.0526850000000001</v>
      </c>
      <c r="G31" s="63"/>
    </row>
    <row r="32" spans="1:7">
      <c r="A32" s="6" t="s">
        <v>270</v>
      </c>
      <c r="B32" s="60">
        <v>6.4409999999999998</v>
      </c>
      <c r="C32" s="60">
        <v>6.4409999999999998</v>
      </c>
      <c r="D32" s="60">
        <v>3.4525999999999999</v>
      </c>
      <c r="E32" s="61">
        <f t="shared" si="0"/>
        <v>2.9883999999999999</v>
      </c>
      <c r="F32" s="62">
        <f t="shared" si="1"/>
        <v>0.89651999999999998</v>
      </c>
      <c r="G32" s="63"/>
    </row>
    <row r="33" spans="1:7" ht="15" customHeight="1">
      <c r="A33" s="6" t="s">
        <v>271</v>
      </c>
      <c r="B33" s="60">
        <v>2.52</v>
      </c>
      <c r="C33" s="60">
        <v>2.52</v>
      </c>
      <c r="D33" s="60">
        <v>1.64558</v>
      </c>
      <c r="E33" s="61">
        <f t="shared" si="0"/>
        <v>0.87441999999999998</v>
      </c>
      <c r="F33" s="62">
        <f t="shared" si="1"/>
        <v>0.262326</v>
      </c>
      <c r="G33" s="63"/>
    </row>
    <row r="34" spans="1:7">
      <c r="A34" s="6" t="s">
        <v>272</v>
      </c>
      <c r="B34" s="60">
        <v>0.16800000000000001</v>
      </c>
      <c r="C34" s="60">
        <v>0.16800000000000001</v>
      </c>
      <c r="D34" s="60">
        <v>7.8450000000000006E-2</v>
      </c>
      <c r="E34" s="61">
        <f t="shared" si="0"/>
        <v>8.9550000000000005E-2</v>
      </c>
      <c r="F34" s="62">
        <f t="shared" si="1"/>
        <v>2.6865E-2</v>
      </c>
      <c r="G34" s="63"/>
    </row>
    <row r="35" spans="1:7">
      <c r="A35" s="6" t="s">
        <v>273</v>
      </c>
      <c r="B35" s="60">
        <v>34.9</v>
      </c>
      <c r="C35" s="60">
        <v>34.9</v>
      </c>
      <c r="D35" s="60">
        <v>23.009889999999999</v>
      </c>
      <c r="E35" s="61">
        <f t="shared" si="0"/>
        <v>11.89011</v>
      </c>
      <c r="F35" s="62">
        <f t="shared" si="1"/>
        <v>3.5670329999999999</v>
      </c>
      <c r="G35" s="63"/>
    </row>
    <row r="36" spans="1:7" ht="15" customHeight="1">
      <c r="A36" s="6" t="s">
        <v>274</v>
      </c>
      <c r="B36" s="60">
        <v>30</v>
      </c>
      <c r="C36" s="60">
        <v>30</v>
      </c>
      <c r="D36" s="60">
        <v>16.252490000000002</v>
      </c>
      <c r="E36" s="61">
        <f t="shared" si="0"/>
        <v>13.747509999999998</v>
      </c>
      <c r="F36" s="62">
        <f t="shared" si="1"/>
        <v>4.1242529999999995</v>
      </c>
      <c r="G36" s="63"/>
    </row>
    <row r="37" spans="1:7" ht="15" customHeight="1">
      <c r="A37" s="6" t="s">
        <v>275</v>
      </c>
      <c r="B37" s="60">
        <v>33.200000000000003</v>
      </c>
      <c r="C37" s="60">
        <v>33.200000000000003</v>
      </c>
      <c r="D37" s="60">
        <v>27.336635940700901</v>
      </c>
      <c r="E37" s="61">
        <f t="shared" si="0"/>
        <v>5.8633640592991014</v>
      </c>
      <c r="F37" s="62">
        <f t="shared" si="1"/>
        <v>1.7590092177897303</v>
      </c>
      <c r="G37" s="63"/>
    </row>
    <row r="38" spans="1:7">
      <c r="A38" s="6" t="s">
        <v>276</v>
      </c>
      <c r="B38" s="60">
        <v>24.9</v>
      </c>
      <c r="C38" s="60">
        <v>24.9</v>
      </c>
      <c r="D38" s="60">
        <v>11.061999999999999</v>
      </c>
      <c r="E38" s="61">
        <f t="shared" si="0"/>
        <v>13.837999999999999</v>
      </c>
      <c r="F38" s="62">
        <f t="shared" si="1"/>
        <v>4.1513999999999998</v>
      </c>
      <c r="G38" s="63"/>
    </row>
    <row r="39" spans="1:7">
      <c r="A39" s="6" t="s">
        <v>277</v>
      </c>
      <c r="B39" s="60">
        <v>24.9</v>
      </c>
      <c r="C39" s="60">
        <v>24.9</v>
      </c>
      <c r="D39" s="60">
        <v>14.348610000000001</v>
      </c>
      <c r="E39" s="61">
        <f t="shared" si="0"/>
        <v>10.551389999999998</v>
      </c>
      <c r="F39" s="62">
        <f t="shared" si="1"/>
        <v>3.1654169999999993</v>
      </c>
      <c r="G39" s="63"/>
    </row>
    <row r="40" spans="1:7">
      <c r="A40" s="6" t="s">
        <v>278</v>
      </c>
      <c r="B40" s="60">
        <v>60</v>
      </c>
      <c r="C40" s="60">
        <v>60</v>
      </c>
      <c r="D40" s="60">
        <v>40.398940000000003</v>
      </c>
      <c r="E40" s="61">
        <f t="shared" si="0"/>
        <v>19.601059999999997</v>
      </c>
      <c r="F40" s="62">
        <f t="shared" si="1"/>
        <v>5.880317999999999</v>
      </c>
      <c r="G40" s="63"/>
    </row>
    <row r="41" spans="1:7">
      <c r="A41" s="6" t="s">
        <v>279</v>
      </c>
      <c r="B41" s="60">
        <v>1.26</v>
      </c>
      <c r="C41" s="60">
        <v>1.26</v>
      </c>
      <c r="D41" s="60">
        <v>0.67264000000000002</v>
      </c>
      <c r="E41" s="61">
        <f t="shared" si="0"/>
        <v>0.58735999999999999</v>
      </c>
      <c r="F41" s="62">
        <f t="shared" si="1"/>
        <v>0.17620799999999998</v>
      </c>
      <c r="G41" s="63"/>
    </row>
    <row r="42" spans="1:7">
      <c r="A42" s="6" t="s">
        <v>280</v>
      </c>
      <c r="B42" s="60">
        <v>3.1120000000000001</v>
      </c>
      <c r="C42" s="60">
        <v>1.6319999999999999</v>
      </c>
      <c r="D42" s="60">
        <v>1.3976299999999999</v>
      </c>
      <c r="E42" s="61">
        <f t="shared" si="0"/>
        <v>0.23436999999999997</v>
      </c>
      <c r="F42" s="62">
        <f t="shared" si="1"/>
        <v>7.0310999999999998E-2</v>
      </c>
      <c r="G42" s="63"/>
    </row>
    <row r="43" spans="1:7">
      <c r="A43" s="6" t="s">
        <v>281</v>
      </c>
      <c r="B43" s="60">
        <v>15.1</v>
      </c>
      <c r="C43" s="60">
        <v>15.1</v>
      </c>
      <c r="D43" s="60">
        <v>7.15726</v>
      </c>
      <c r="E43" s="61">
        <f t="shared" si="0"/>
        <v>7.9427399999999997</v>
      </c>
      <c r="F43" s="62">
        <f t="shared" si="1"/>
        <v>2.382822</v>
      </c>
      <c r="G43" s="63"/>
    </row>
    <row r="44" spans="1:7" ht="15" customHeight="1">
      <c r="A44" s="12" t="s">
        <v>282</v>
      </c>
      <c r="B44" s="60">
        <v>19.98</v>
      </c>
      <c r="C44" s="60">
        <v>19.98</v>
      </c>
      <c r="D44" s="60">
        <v>12.03806</v>
      </c>
      <c r="E44" s="61">
        <f t="shared" si="0"/>
        <v>7.9419400000000007</v>
      </c>
      <c r="F44" s="62">
        <f t="shared" si="1"/>
        <v>2.3825820000000002</v>
      </c>
      <c r="G44" s="63"/>
    </row>
    <row r="45" spans="1:7" ht="13.5" thickBot="1">
      <c r="A45" s="13" t="s">
        <v>283</v>
      </c>
      <c r="B45" s="64">
        <v>3.44</v>
      </c>
      <c r="C45" s="64">
        <v>3.44</v>
      </c>
      <c r="D45" s="64">
        <v>1.8969400000000001</v>
      </c>
      <c r="E45" s="65">
        <f t="shared" si="0"/>
        <v>1.5430599999999999</v>
      </c>
      <c r="F45" s="70">
        <f t="shared" si="1"/>
        <v>0.462918</v>
      </c>
      <c r="G45" s="71"/>
    </row>
    <row r="46" spans="1:7">
      <c r="A46" s="15" t="s">
        <v>284</v>
      </c>
      <c r="B46" s="56">
        <v>7.32</v>
      </c>
      <c r="C46" s="56">
        <v>7.32</v>
      </c>
      <c r="D46" s="56">
        <v>2.1350500000000001</v>
      </c>
      <c r="E46" s="57">
        <f t="shared" si="0"/>
        <v>5.1849500000000006</v>
      </c>
      <c r="F46" s="58">
        <f t="shared" si="1"/>
        <v>1.5554850000000002</v>
      </c>
      <c r="G46" s="59"/>
    </row>
    <row r="47" spans="1:7">
      <c r="A47" s="16" t="s">
        <v>285</v>
      </c>
      <c r="B47" s="60">
        <v>1.452</v>
      </c>
      <c r="C47" s="60">
        <v>1.452</v>
      </c>
      <c r="D47" s="60">
        <v>0.71123000000000003</v>
      </c>
      <c r="E47" s="61">
        <f t="shared" si="0"/>
        <v>0.74076999999999993</v>
      </c>
      <c r="F47" s="62">
        <f t="shared" si="1"/>
        <v>0.22223099999999998</v>
      </c>
      <c r="G47" s="63"/>
    </row>
    <row r="48" spans="1:7">
      <c r="A48" s="16" t="s">
        <v>286</v>
      </c>
      <c r="B48" s="60">
        <v>1.6319999999999999</v>
      </c>
      <c r="C48" s="60">
        <v>1.6319999999999999</v>
      </c>
      <c r="D48" s="60">
        <v>1.8601700000000001</v>
      </c>
      <c r="E48" s="61">
        <f t="shared" si="0"/>
        <v>-0.22817000000000021</v>
      </c>
      <c r="F48" s="62">
        <v>0</v>
      </c>
      <c r="G48" s="63"/>
    </row>
    <row r="49" spans="1:7">
      <c r="A49" s="16" t="s">
        <v>287</v>
      </c>
      <c r="B49" s="60">
        <v>1.214</v>
      </c>
      <c r="C49" s="60">
        <v>1.214</v>
      </c>
      <c r="D49" s="60">
        <v>1.0753699999999999</v>
      </c>
      <c r="E49" s="61">
        <f t="shared" si="0"/>
        <v>0.13863000000000003</v>
      </c>
      <c r="F49" s="62">
        <f t="shared" si="1"/>
        <v>4.1589000000000008E-2</v>
      </c>
      <c r="G49" s="63"/>
    </row>
    <row r="50" spans="1:7">
      <c r="A50" s="16" t="s">
        <v>288</v>
      </c>
      <c r="B50" s="60">
        <v>2.52</v>
      </c>
      <c r="C50" s="60">
        <v>2.52</v>
      </c>
      <c r="D50" s="60">
        <v>1.6234</v>
      </c>
      <c r="E50" s="61">
        <f t="shared" si="0"/>
        <v>0.89660000000000006</v>
      </c>
      <c r="F50" s="62">
        <f t="shared" si="1"/>
        <v>0.26898</v>
      </c>
      <c r="G50" s="63"/>
    </row>
    <row r="51" spans="1:7">
      <c r="A51" s="16" t="s">
        <v>289</v>
      </c>
      <c r="B51" s="60">
        <v>3.2551999999999999</v>
      </c>
      <c r="C51" s="60">
        <v>1.3979999999999999</v>
      </c>
      <c r="D51" s="60">
        <v>1.29979</v>
      </c>
      <c r="E51" s="61">
        <f t="shared" si="0"/>
        <v>9.8209999999999908E-2</v>
      </c>
      <c r="F51" s="62">
        <f t="shared" si="1"/>
        <v>2.9462999999999968E-2</v>
      </c>
      <c r="G51" s="63"/>
    </row>
    <row r="52" spans="1:7">
      <c r="A52" s="16" t="s">
        <v>290</v>
      </c>
      <c r="B52" s="60">
        <v>8.1739999999999995</v>
      </c>
      <c r="C52" s="60">
        <v>3.8740000000000001</v>
      </c>
      <c r="D52" s="60">
        <v>5.0647900000000003</v>
      </c>
      <c r="E52" s="61">
        <f t="shared" si="0"/>
        <v>-1.1907900000000002</v>
      </c>
      <c r="F52" s="62">
        <v>0</v>
      </c>
      <c r="G52" s="63"/>
    </row>
    <row r="53" spans="1:7">
      <c r="A53" s="16" t="s">
        <v>291</v>
      </c>
      <c r="B53" s="60">
        <v>1.0840000000000001</v>
      </c>
      <c r="C53" s="60">
        <v>1.0840000000000001</v>
      </c>
      <c r="D53" s="60">
        <v>0.58575999999999995</v>
      </c>
      <c r="E53" s="61">
        <f t="shared" si="0"/>
        <v>0.49824000000000013</v>
      </c>
      <c r="F53" s="62">
        <f t="shared" si="1"/>
        <v>0.14947200000000005</v>
      </c>
      <c r="G53" s="63"/>
    </row>
    <row r="54" spans="1:7">
      <c r="A54" s="16" t="s">
        <v>292</v>
      </c>
      <c r="B54" s="60">
        <v>0.60119999999999996</v>
      </c>
      <c r="C54" s="60">
        <v>0.51700000000000002</v>
      </c>
      <c r="D54" s="60">
        <v>0.52719000000000005</v>
      </c>
      <c r="E54" s="61">
        <f t="shared" si="0"/>
        <v>-1.0190000000000032E-2</v>
      </c>
      <c r="F54" s="62">
        <v>0</v>
      </c>
      <c r="G54" s="63"/>
    </row>
    <row r="55" spans="1:7">
      <c r="A55" s="16" t="s">
        <v>293</v>
      </c>
      <c r="B55" s="60">
        <v>0.86</v>
      </c>
      <c r="C55" s="60">
        <v>0.86</v>
      </c>
      <c r="D55" s="60">
        <v>0.63541999999999998</v>
      </c>
      <c r="E55" s="61">
        <f t="shared" si="0"/>
        <v>0.22458</v>
      </c>
      <c r="F55" s="62">
        <f t="shared" si="1"/>
        <v>6.7374000000000003E-2</v>
      </c>
      <c r="G55" s="63"/>
    </row>
    <row r="56" spans="1:7">
      <c r="A56" s="16" t="s">
        <v>294</v>
      </c>
      <c r="B56" s="60">
        <v>173.32</v>
      </c>
      <c r="C56" s="60">
        <v>173.32</v>
      </c>
      <c r="D56" s="60">
        <v>31.494810000000001</v>
      </c>
      <c r="E56" s="61">
        <f t="shared" si="0"/>
        <v>141.82518999999999</v>
      </c>
      <c r="F56" s="62">
        <f t="shared" si="1"/>
        <v>42.547556999999998</v>
      </c>
      <c r="G56" s="63"/>
    </row>
    <row r="57" spans="1:7">
      <c r="A57" s="16" t="s">
        <v>295</v>
      </c>
      <c r="B57" s="60">
        <v>2.23</v>
      </c>
      <c r="C57" s="60">
        <v>2.23</v>
      </c>
      <c r="D57" s="60">
        <v>1.26637</v>
      </c>
      <c r="E57" s="61">
        <f t="shared" si="0"/>
        <v>0.96362999999999999</v>
      </c>
      <c r="F57" s="62">
        <f t="shared" si="1"/>
        <v>0.28908900000000004</v>
      </c>
      <c r="G57" s="63"/>
    </row>
    <row r="58" spans="1:7">
      <c r="A58" s="16" t="s">
        <v>296</v>
      </c>
      <c r="B58" s="60">
        <v>3.84</v>
      </c>
      <c r="C58" s="60">
        <v>3.84</v>
      </c>
      <c r="D58" s="60">
        <v>1.35134</v>
      </c>
      <c r="E58" s="61">
        <f t="shared" si="0"/>
        <v>2.4886599999999999</v>
      </c>
      <c r="F58" s="62">
        <f t="shared" si="1"/>
        <v>0.74659799999999998</v>
      </c>
      <c r="G58" s="63"/>
    </row>
    <row r="59" spans="1:7">
      <c r="A59" s="16" t="s">
        <v>297</v>
      </c>
      <c r="B59" s="60">
        <v>1.8879999999999999</v>
      </c>
      <c r="C59" s="60">
        <v>1.8879999999999999</v>
      </c>
      <c r="D59" s="60">
        <v>0.23719000000000001</v>
      </c>
      <c r="E59" s="61">
        <f t="shared" si="0"/>
        <v>1.6508099999999999</v>
      </c>
      <c r="F59" s="62">
        <f t="shared" si="1"/>
        <v>0.49524299999999993</v>
      </c>
      <c r="G59" s="63"/>
    </row>
    <row r="60" spans="1:7">
      <c r="A60" s="16" t="s">
        <v>298</v>
      </c>
      <c r="B60" s="60">
        <v>1.86</v>
      </c>
      <c r="C60" s="60">
        <v>1.26</v>
      </c>
      <c r="D60" s="60">
        <v>0.62958808569600011</v>
      </c>
      <c r="E60" s="61">
        <f t="shared" si="0"/>
        <v>0.6304119143039999</v>
      </c>
      <c r="F60" s="62">
        <f t="shared" si="1"/>
        <v>0.18912357429119997</v>
      </c>
      <c r="G60" s="63"/>
    </row>
    <row r="61" spans="1:7">
      <c r="A61" s="16" t="s">
        <v>299</v>
      </c>
      <c r="B61" s="60">
        <v>14.48</v>
      </c>
      <c r="C61" s="60">
        <v>1.98</v>
      </c>
      <c r="D61" s="60">
        <v>1.9553700000000001</v>
      </c>
      <c r="E61" s="61">
        <f t="shared" si="0"/>
        <v>2.462999999999993E-2</v>
      </c>
      <c r="F61" s="62">
        <f t="shared" si="1"/>
        <v>7.3889999999999798E-3</v>
      </c>
      <c r="G61" s="63"/>
    </row>
    <row r="62" spans="1:7">
      <c r="A62" s="16" t="s">
        <v>300</v>
      </c>
      <c r="B62" s="60">
        <v>8.2600000000000007E-2</v>
      </c>
      <c r="C62" s="60">
        <v>8.2600000000000007E-2</v>
      </c>
      <c r="D62" s="60">
        <v>9.5769999999999994E-2</v>
      </c>
      <c r="E62" s="61">
        <f t="shared" si="0"/>
        <v>-1.3169999999999987E-2</v>
      </c>
      <c r="F62" s="62">
        <v>0</v>
      </c>
      <c r="G62" s="63"/>
    </row>
    <row r="63" spans="1:7">
      <c r="A63" s="16" t="s">
        <v>301</v>
      </c>
      <c r="B63" s="60">
        <v>0.16400000000000001</v>
      </c>
      <c r="C63" s="60">
        <v>0.16400000000000001</v>
      </c>
      <c r="D63" s="60">
        <v>6.2820000000000001E-2</v>
      </c>
      <c r="E63" s="61">
        <f t="shared" si="0"/>
        <v>0.10118000000000001</v>
      </c>
      <c r="F63" s="62">
        <f t="shared" si="1"/>
        <v>3.0353999999999999E-2</v>
      </c>
      <c r="G63" s="63"/>
    </row>
    <row r="64" spans="1:7">
      <c r="A64" s="16" t="s">
        <v>302</v>
      </c>
      <c r="B64" s="60">
        <v>0.61899999999999999</v>
      </c>
      <c r="C64" s="60">
        <v>0.61899999999999999</v>
      </c>
      <c r="D64" s="60">
        <v>0.48453000000000002</v>
      </c>
      <c r="E64" s="61">
        <f t="shared" si="0"/>
        <v>0.13446999999999998</v>
      </c>
      <c r="F64" s="62">
        <f t="shared" si="1"/>
        <v>4.0340999999999995E-2</v>
      </c>
      <c r="G64" s="63"/>
    </row>
    <row r="65" spans="1:7">
      <c r="A65" s="16" t="s">
        <v>303</v>
      </c>
      <c r="B65" s="60">
        <v>0.70499999999999996</v>
      </c>
      <c r="C65" s="60">
        <v>0.70499999999999996</v>
      </c>
      <c r="D65" s="60">
        <v>0.33406000000000002</v>
      </c>
      <c r="E65" s="61">
        <f t="shared" si="0"/>
        <v>0.37093999999999994</v>
      </c>
      <c r="F65" s="62">
        <f t="shared" si="1"/>
        <v>0.11128199999999998</v>
      </c>
      <c r="G65" s="63"/>
    </row>
    <row r="66" spans="1:7">
      <c r="A66" s="16" t="s">
        <v>304</v>
      </c>
      <c r="B66" s="60">
        <v>3.87</v>
      </c>
      <c r="C66" s="60">
        <v>2.58</v>
      </c>
      <c r="D66" s="60">
        <v>2.91411</v>
      </c>
      <c r="E66" s="61">
        <f t="shared" si="0"/>
        <v>-0.33410999999999991</v>
      </c>
      <c r="F66" s="62">
        <v>0</v>
      </c>
      <c r="G66" s="63"/>
    </row>
    <row r="67" spans="1:7">
      <c r="A67" s="16" t="s">
        <v>305</v>
      </c>
      <c r="B67" s="60">
        <v>1.339</v>
      </c>
      <c r="C67" s="60">
        <v>1.339</v>
      </c>
      <c r="D67" s="60">
        <v>0.74904999999999999</v>
      </c>
      <c r="E67" s="61">
        <f t="shared" si="0"/>
        <v>0.58994999999999997</v>
      </c>
      <c r="F67" s="62">
        <f t="shared" si="1"/>
        <v>0.17698499999999998</v>
      </c>
      <c r="G67" s="63"/>
    </row>
    <row r="68" spans="1:7">
      <c r="A68" s="16" t="s">
        <v>306</v>
      </c>
      <c r="B68" s="60">
        <v>0.67200000000000004</v>
      </c>
      <c r="C68" s="60">
        <v>0.67200000000000004</v>
      </c>
      <c r="D68" s="60">
        <v>0.29951</v>
      </c>
      <c r="E68" s="61">
        <f t="shared" si="0"/>
        <v>0.37249000000000004</v>
      </c>
      <c r="F68" s="62">
        <f t="shared" si="1"/>
        <v>0.11174700000000001</v>
      </c>
      <c r="G68" s="63"/>
    </row>
    <row r="69" spans="1:7">
      <c r="A69" s="16" t="s">
        <v>307</v>
      </c>
      <c r="B69" s="60">
        <v>0.77400000000000002</v>
      </c>
      <c r="C69" s="60">
        <v>0.77400000000000002</v>
      </c>
      <c r="D69" s="60">
        <v>0.63847000000000009</v>
      </c>
      <c r="E69" s="61">
        <f t="shared" si="0"/>
        <v>0.13552999999999993</v>
      </c>
      <c r="F69" s="62">
        <f t="shared" si="1"/>
        <v>4.065899999999998E-2</v>
      </c>
      <c r="G69" s="63"/>
    </row>
    <row r="70" spans="1:7">
      <c r="A70" s="12" t="s">
        <v>308</v>
      </c>
      <c r="B70" s="60">
        <v>0.496</v>
      </c>
      <c r="C70" s="60">
        <v>0.496</v>
      </c>
      <c r="D70" s="60">
        <v>0.2094</v>
      </c>
      <c r="E70" s="61">
        <f t="shared" ref="E70:E93" si="2">(C70-D70)</f>
        <v>0.28659999999999997</v>
      </c>
      <c r="F70" s="62">
        <f t="shared" si="1"/>
        <v>8.5979999999999987E-2</v>
      </c>
      <c r="G70" s="63"/>
    </row>
    <row r="71" spans="1:7">
      <c r="A71" s="12" t="s">
        <v>309</v>
      </c>
      <c r="B71" s="60">
        <v>1.42</v>
      </c>
      <c r="C71" s="60">
        <v>1.42</v>
      </c>
      <c r="D71" s="60">
        <v>0.62795000000000012</v>
      </c>
      <c r="E71" s="61">
        <f t="shared" si="2"/>
        <v>0.79204999999999981</v>
      </c>
      <c r="F71" s="62">
        <f t="shared" ref="F71:F93" si="3">E71/100*30</f>
        <v>0.23761499999999997</v>
      </c>
      <c r="G71" s="63"/>
    </row>
    <row r="72" spans="1:7">
      <c r="A72" s="12" t="s">
        <v>310</v>
      </c>
      <c r="B72" s="60">
        <v>1.03</v>
      </c>
      <c r="C72" s="60">
        <v>0.61799999999999999</v>
      </c>
      <c r="D72" s="60">
        <v>0.44746999999999992</v>
      </c>
      <c r="E72" s="61">
        <f t="shared" si="2"/>
        <v>0.17053000000000007</v>
      </c>
      <c r="F72" s="62">
        <f t="shared" si="3"/>
        <v>5.1159000000000024E-2</v>
      </c>
      <c r="G72" s="63"/>
    </row>
    <row r="73" spans="1:7">
      <c r="A73" s="12" t="s">
        <v>311</v>
      </c>
      <c r="B73" s="60">
        <v>0.19800000000000001</v>
      </c>
      <c r="C73" s="60">
        <v>0.19800000000000001</v>
      </c>
      <c r="D73" s="60">
        <v>0.18895999999999999</v>
      </c>
      <c r="E73" s="61">
        <f t="shared" si="2"/>
        <v>9.0400000000000202E-3</v>
      </c>
      <c r="F73" s="62">
        <f t="shared" si="3"/>
        <v>2.7120000000000061E-3</v>
      </c>
      <c r="G73" s="63"/>
    </row>
    <row r="74" spans="1:7">
      <c r="A74" s="12" t="s">
        <v>312</v>
      </c>
      <c r="B74" s="60">
        <v>0.56799999999999995</v>
      </c>
      <c r="C74" s="60">
        <v>0.56799999999999995</v>
      </c>
      <c r="D74" s="60">
        <v>0.10772999999999999</v>
      </c>
      <c r="E74" s="61">
        <f t="shared" si="2"/>
        <v>0.46026999999999996</v>
      </c>
      <c r="F74" s="62">
        <f t="shared" si="3"/>
        <v>0.13808099999999998</v>
      </c>
      <c r="G74" s="63"/>
    </row>
    <row r="75" spans="1:7">
      <c r="A75" s="12" t="s">
        <v>313</v>
      </c>
      <c r="B75" s="60">
        <v>0.17027999999999999</v>
      </c>
      <c r="C75" s="60">
        <v>0.17027999999999999</v>
      </c>
      <c r="D75" s="60">
        <v>0.18032999999999999</v>
      </c>
      <c r="E75" s="61">
        <f t="shared" si="2"/>
        <v>-1.0050000000000003E-2</v>
      </c>
      <c r="F75" s="62">
        <v>0</v>
      </c>
      <c r="G75" s="63"/>
    </row>
    <row r="76" spans="1:7">
      <c r="A76" s="12" t="s">
        <v>314</v>
      </c>
      <c r="B76" s="60">
        <v>0.78400000000000003</v>
      </c>
      <c r="C76" s="60">
        <v>0.67200000000000004</v>
      </c>
      <c r="D76" s="60">
        <v>0.43184999999999996</v>
      </c>
      <c r="E76" s="61">
        <f t="shared" si="2"/>
        <v>0.24015000000000009</v>
      </c>
      <c r="F76" s="62">
        <f t="shared" si="3"/>
        <v>7.2045000000000026E-2</v>
      </c>
      <c r="G76" s="63"/>
    </row>
    <row r="77" spans="1:7">
      <c r="A77" s="12" t="s">
        <v>315</v>
      </c>
      <c r="B77" s="60">
        <v>0.61799999999999999</v>
      </c>
      <c r="C77" s="60">
        <v>0.61799999999999999</v>
      </c>
      <c r="D77" s="60">
        <v>0.32577999999999996</v>
      </c>
      <c r="E77" s="61">
        <f t="shared" si="2"/>
        <v>0.29222000000000004</v>
      </c>
      <c r="F77" s="62">
        <f t="shared" si="3"/>
        <v>8.7666000000000008E-2</v>
      </c>
      <c r="G77" s="63"/>
    </row>
    <row r="78" spans="1:7">
      <c r="A78" s="12" t="s">
        <v>316</v>
      </c>
      <c r="B78" s="60">
        <v>1.236</v>
      </c>
      <c r="C78" s="60">
        <v>0.82399999999999995</v>
      </c>
      <c r="D78" s="60">
        <v>0.80748000000000009</v>
      </c>
      <c r="E78" s="61">
        <f t="shared" si="2"/>
        <v>1.6519999999999868E-2</v>
      </c>
      <c r="F78" s="62">
        <f t="shared" si="3"/>
        <v>4.9559999999999604E-3</v>
      </c>
      <c r="G78" s="63"/>
    </row>
    <row r="79" spans="1:7">
      <c r="A79" s="12" t="s">
        <v>317</v>
      </c>
      <c r="B79" s="60">
        <v>0.496</v>
      </c>
      <c r="C79" s="60">
        <v>0.496</v>
      </c>
      <c r="D79" s="60">
        <v>0.34039000000000003</v>
      </c>
      <c r="E79" s="61">
        <f t="shared" si="2"/>
        <v>0.15560999999999997</v>
      </c>
      <c r="F79" s="62">
        <f t="shared" si="3"/>
        <v>4.6682999999999988E-2</v>
      </c>
      <c r="G79" s="63"/>
    </row>
    <row r="80" spans="1:7">
      <c r="A80" s="12" t="s">
        <v>318</v>
      </c>
      <c r="B80" s="60">
        <v>0.48799999999999999</v>
      </c>
      <c r="C80" s="60">
        <v>0.48799999999999999</v>
      </c>
      <c r="D80" s="60">
        <v>0.32306000000000001</v>
      </c>
      <c r="E80" s="61">
        <f t="shared" si="2"/>
        <v>0.16493999999999998</v>
      </c>
      <c r="F80" s="62">
        <f t="shared" si="3"/>
        <v>4.9481999999999991E-2</v>
      </c>
      <c r="G80" s="63"/>
    </row>
    <row r="81" spans="1:7">
      <c r="A81" s="12" t="s">
        <v>319</v>
      </c>
      <c r="B81" s="60">
        <v>0.496</v>
      </c>
      <c r="C81" s="60">
        <v>0.496</v>
      </c>
      <c r="D81" s="60">
        <v>0.31843000000000005</v>
      </c>
      <c r="E81" s="61">
        <f t="shared" si="2"/>
        <v>0.17756999999999995</v>
      </c>
      <c r="F81" s="62">
        <f t="shared" si="3"/>
        <v>5.3270999999999985E-2</v>
      </c>
      <c r="G81" s="63"/>
    </row>
    <row r="82" spans="1:7">
      <c r="A82" s="12" t="s">
        <v>320</v>
      </c>
      <c r="B82" s="60">
        <v>1.6479999999999999</v>
      </c>
      <c r="C82" s="60">
        <v>1.03</v>
      </c>
      <c r="D82" s="60">
        <v>0.66520999999999997</v>
      </c>
      <c r="E82" s="61">
        <f t="shared" si="2"/>
        <v>0.36479000000000006</v>
      </c>
      <c r="F82" s="62">
        <f t="shared" si="3"/>
        <v>0.10943700000000002</v>
      </c>
      <c r="G82" s="63"/>
    </row>
    <row r="83" spans="1:7" ht="18.75" customHeight="1">
      <c r="A83" s="13" t="s">
        <v>320</v>
      </c>
      <c r="B83" s="64">
        <v>1.4419999999999999</v>
      </c>
      <c r="C83" s="64">
        <v>1.133</v>
      </c>
      <c r="D83" s="64">
        <v>0.94589000000000001</v>
      </c>
      <c r="E83" s="65">
        <f t="shared" si="2"/>
        <v>0.18711</v>
      </c>
      <c r="F83" s="70">
        <f t="shared" si="3"/>
        <v>5.6132999999999995E-2</v>
      </c>
      <c r="G83" s="71"/>
    </row>
    <row r="84" spans="1:7">
      <c r="A84" s="6" t="s">
        <v>321</v>
      </c>
      <c r="B84" s="60">
        <v>0.35299999999999998</v>
      </c>
      <c r="C84" s="60">
        <v>0.35299999999999998</v>
      </c>
      <c r="D84" s="72">
        <v>0.25059999999999999</v>
      </c>
      <c r="E84" s="61">
        <f t="shared" si="2"/>
        <v>0.10239999999999999</v>
      </c>
      <c r="F84" s="62">
        <f t="shared" si="3"/>
        <v>3.0719999999999997E-2</v>
      </c>
      <c r="G84" s="63"/>
    </row>
    <row r="85" spans="1:7">
      <c r="A85" s="16" t="s">
        <v>322</v>
      </c>
      <c r="B85" s="60">
        <v>1.014</v>
      </c>
      <c r="C85" s="60">
        <v>1.014</v>
      </c>
      <c r="D85" s="72">
        <v>0.46684000000000003</v>
      </c>
      <c r="E85" s="61">
        <f t="shared" si="2"/>
        <v>0.54715999999999998</v>
      </c>
      <c r="F85" s="62">
        <f t="shared" si="3"/>
        <v>0.16414800000000002</v>
      </c>
      <c r="G85" s="63"/>
    </row>
    <row r="86" spans="1:7">
      <c r="A86" s="16" t="s">
        <v>323</v>
      </c>
      <c r="B86" s="60">
        <v>1.5350999999999999</v>
      </c>
      <c r="C86" s="60">
        <v>1.355</v>
      </c>
      <c r="D86" s="72">
        <v>1.03685</v>
      </c>
      <c r="E86" s="61">
        <f t="shared" si="2"/>
        <v>0.31814999999999993</v>
      </c>
      <c r="F86" s="62">
        <f t="shared" si="3"/>
        <v>9.5444999999999988E-2</v>
      </c>
      <c r="G86" s="63"/>
    </row>
    <row r="87" spans="1:7">
      <c r="A87" s="16" t="s">
        <v>324</v>
      </c>
      <c r="B87" s="60">
        <v>0.74399999999999999</v>
      </c>
      <c r="C87" s="60">
        <v>0.496</v>
      </c>
      <c r="D87" s="72">
        <v>0.68589000000000011</v>
      </c>
      <c r="E87" s="61">
        <f t="shared" si="2"/>
        <v>-0.18989000000000011</v>
      </c>
      <c r="F87" s="62">
        <v>0</v>
      </c>
      <c r="G87" s="63"/>
    </row>
    <row r="88" spans="1:7">
      <c r="A88" s="16" t="s">
        <v>325</v>
      </c>
      <c r="B88" s="60">
        <v>1.0835999999999999</v>
      </c>
      <c r="C88" s="60">
        <v>0.90300000000000002</v>
      </c>
      <c r="D88" s="72">
        <v>0.53425999999999996</v>
      </c>
      <c r="E88" s="61">
        <f t="shared" si="2"/>
        <v>0.36874000000000007</v>
      </c>
      <c r="F88" s="62">
        <f t="shared" si="3"/>
        <v>0.11062200000000003</v>
      </c>
      <c r="G88" s="63"/>
    </row>
    <row r="89" spans="1:7">
      <c r="A89" s="16" t="s">
        <v>326</v>
      </c>
      <c r="B89" s="60">
        <v>0.74399999999999999</v>
      </c>
      <c r="C89" s="60">
        <v>0.496</v>
      </c>
      <c r="D89" s="73">
        <v>0.28802</v>
      </c>
      <c r="E89" s="61">
        <f t="shared" si="2"/>
        <v>0.20798</v>
      </c>
      <c r="F89" s="62">
        <f t="shared" si="3"/>
        <v>6.2394000000000005E-2</v>
      </c>
      <c r="G89" s="63"/>
    </row>
    <row r="90" spans="1:7">
      <c r="A90" s="16" t="s">
        <v>327</v>
      </c>
      <c r="B90" s="60">
        <v>0.43</v>
      </c>
      <c r="C90" s="60">
        <v>0.43</v>
      </c>
      <c r="D90" s="73">
        <v>0.25944099999999998</v>
      </c>
      <c r="E90" s="61">
        <f t="shared" si="2"/>
        <v>0.17055900000000002</v>
      </c>
      <c r="F90" s="62">
        <f t="shared" si="3"/>
        <v>5.1167700000000003E-2</v>
      </c>
      <c r="G90" s="63"/>
    </row>
    <row r="91" spans="1:7" ht="25.5">
      <c r="A91" s="16" t="s">
        <v>328</v>
      </c>
      <c r="B91" s="60">
        <v>0.43</v>
      </c>
      <c r="C91" s="60">
        <v>0.43</v>
      </c>
      <c r="D91" s="73">
        <v>0.25944099999999998</v>
      </c>
      <c r="E91" s="61">
        <f t="shared" si="2"/>
        <v>0.17055900000000002</v>
      </c>
      <c r="F91" s="62">
        <f t="shared" si="3"/>
        <v>5.1167700000000003E-2</v>
      </c>
      <c r="G91" s="63"/>
    </row>
    <row r="92" spans="1:7">
      <c r="A92" s="16" t="s">
        <v>329</v>
      </c>
      <c r="B92" s="60">
        <v>0.43099999999999999</v>
      </c>
      <c r="C92" s="60">
        <v>0.43099999999999999</v>
      </c>
      <c r="D92" s="73">
        <v>0.25751000000000002</v>
      </c>
      <c r="E92" s="61">
        <f t="shared" si="2"/>
        <v>0.17348999999999998</v>
      </c>
      <c r="F92" s="62">
        <f t="shared" si="3"/>
        <v>5.2046999999999989E-2</v>
      </c>
      <c r="G92" s="63"/>
    </row>
    <row r="93" spans="1:7" ht="13.5" thickBot="1">
      <c r="A93" s="23" t="s">
        <v>330</v>
      </c>
      <c r="B93" s="64">
        <v>0.43</v>
      </c>
      <c r="C93" s="64">
        <v>0.43</v>
      </c>
      <c r="D93" s="74">
        <v>0.27550999999999998</v>
      </c>
      <c r="E93" s="61">
        <f t="shared" si="2"/>
        <v>0.15449000000000002</v>
      </c>
      <c r="F93" s="66">
        <f t="shared" si="3"/>
        <v>4.6346999999999999E-2</v>
      </c>
      <c r="G93" s="71"/>
    </row>
    <row r="94" spans="1:7" ht="13.5" thickBot="1">
      <c r="A94" s="50" t="s">
        <v>243</v>
      </c>
      <c r="B94" s="75">
        <f>SUM(B6:B93)</f>
        <v>907.10397999999986</v>
      </c>
      <c r="C94" s="75">
        <f>SUM(C6:C93)</f>
        <v>877.75288000000023</v>
      </c>
      <c r="D94" s="75">
        <f>SUM(D6:D93)</f>
        <v>437.825896026397</v>
      </c>
      <c r="E94" s="75">
        <f>SUM(E6:E93)</f>
        <v>439.9269839736034</v>
      </c>
      <c r="F94" s="75">
        <f>SUM(F6:F93)</f>
        <v>132.858652192081</v>
      </c>
      <c r="G94" s="76"/>
    </row>
    <row r="95" spans="1:7" ht="15.75" customHeight="1" thickBot="1">
      <c r="A95" s="140" t="s">
        <v>53</v>
      </c>
      <c r="B95" s="141"/>
      <c r="C95" s="141"/>
      <c r="D95" s="141"/>
      <c r="E95" s="141"/>
      <c r="F95" s="142"/>
      <c r="G95" s="143"/>
    </row>
    <row r="96" spans="1:7">
      <c r="A96" s="24" t="s">
        <v>52</v>
      </c>
      <c r="B96" s="56">
        <v>17.760000000000002</v>
      </c>
      <c r="C96" s="56">
        <v>12.32</v>
      </c>
      <c r="D96" s="56">
        <v>11.67224</v>
      </c>
      <c r="E96" s="57">
        <f>C96-D96</f>
        <v>0.64775999999999989</v>
      </c>
      <c r="F96" s="77">
        <f>E96/100*30</f>
        <v>0.19432799999999997</v>
      </c>
      <c r="G96" s="59"/>
    </row>
    <row r="97" spans="1:7">
      <c r="A97" s="78" t="s">
        <v>55</v>
      </c>
      <c r="B97" s="60">
        <v>27.509999999999998</v>
      </c>
      <c r="C97" s="72">
        <v>27.51</v>
      </c>
      <c r="D97" s="60">
        <v>9.6421500000000009</v>
      </c>
      <c r="E97" s="61">
        <f t="shared" ref="E97:E120" si="4">C97-D97</f>
        <v>17.867850000000001</v>
      </c>
      <c r="F97" s="79">
        <f t="shared" ref="F97:F120" si="5">E97/100*30</f>
        <v>5.3603550000000002</v>
      </c>
      <c r="G97" s="63"/>
    </row>
    <row r="98" spans="1:7">
      <c r="A98" s="78" t="s">
        <v>56</v>
      </c>
      <c r="B98" s="60">
        <v>30</v>
      </c>
      <c r="C98" s="60">
        <v>30</v>
      </c>
      <c r="D98" s="60">
        <v>7.1988599999999998</v>
      </c>
      <c r="E98" s="61">
        <f t="shared" si="4"/>
        <v>22.80114</v>
      </c>
      <c r="F98" s="79">
        <f t="shared" si="5"/>
        <v>6.8403419999999997</v>
      </c>
      <c r="G98" s="63"/>
    </row>
    <row r="99" spans="1:7">
      <c r="A99" s="78" t="s">
        <v>57</v>
      </c>
      <c r="B99" s="60">
        <v>2.2300000000000004</v>
      </c>
      <c r="C99" s="60">
        <v>2.2300000000000004</v>
      </c>
      <c r="D99" s="60">
        <v>0.76732999999999996</v>
      </c>
      <c r="E99" s="61">
        <f t="shared" si="4"/>
        <v>1.4626700000000006</v>
      </c>
      <c r="F99" s="79">
        <f t="shared" si="5"/>
        <v>0.43880100000000022</v>
      </c>
      <c r="G99" s="63"/>
    </row>
    <row r="100" spans="1:7">
      <c r="A100" s="78" t="s">
        <v>58</v>
      </c>
      <c r="B100" s="60">
        <v>0.25799999999999995</v>
      </c>
      <c r="C100" s="60">
        <v>0.129</v>
      </c>
      <c r="D100" s="60">
        <v>0.10725</v>
      </c>
      <c r="E100" s="61">
        <f t="shared" si="4"/>
        <v>2.1750000000000005E-2</v>
      </c>
      <c r="F100" s="79">
        <f t="shared" si="5"/>
        <v>6.5250000000000013E-3</v>
      </c>
      <c r="G100" s="63" t="s">
        <v>51</v>
      </c>
    </row>
    <row r="101" spans="1:7">
      <c r="A101" s="78" t="s">
        <v>59</v>
      </c>
      <c r="B101" s="60">
        <v>0.25799999999999995</v>
      </c>
      <c r="C101" s="60">
        <v>0.129</v>
      </c>
      <c r="D101" s="60">
        <v>9.9580000000000002E-2</v>
      </c>
      <c r="E101" s="61">
        <f t="shared" si="4"/>
        <v>2.9420000000000002E-2</v>
      </c>
      <c r="F101" s="79">
        <f t="shared" si="5"/>
        <v>8.8260000000000005E-3</v>
      </c>
      <c r="G101" s="63" t="s">
        <v>51</v>
      </c>
    </row>
    <row r="102" spans="1:7">
      <c r="A102" s="78" t="s">
        <v>60</v>
      </c>
      <c r="B102" s="60">
        <v>0.25799999999999995</v>
      </c>
      <c r="C102" s="60">
        <v>0.129</v>
      </c>
      <c r="D102" s="60">
        <v>0.11221</v>
      </c>
      <c r="E102" s="61">
        <f t="shared" si="4"/>
        <v>1.6789999999999999E-2</v>
      </c>
      <c r="F102" s="79">
        <f t="shared" si="5"/>
        <v>5.0369999999999998E-3</v>
      </c>
      <c r="G102" s="63" t="s">
        <v>51</v>
      </c>
    </row>
    <row r="103" spans="1:7">
      <c r="A103" s="78" t="s">
        <v>61</v>
      </c>
      <c r="B103" s="60">
        <v>0.25799999999999995</v>
      </c>
      <c r="C103" s="60">
        <v>0.129</v>
      </c>
      <c r="D103" s="60">
        <v>0.12037</v>
      </c>
      <c r="E103" s="61">
        <f t="shared" si="4"/>
        <v>8.6299999999999988E-3</v>
      </c>
      <c r="F103" s="79">
        <f t="shared" si="5"/>
        <v>2.5889999999999993E-3</v>
      </c>
      <c r="G103" s="63" t="s">
        <v>51</v>
      </c>
    </row>
    <row r="104" spans="1:7">
      <c r="A104" s="78" t="s">
        <v>62</v>
      </c>
      <c r="B104" s="60">
        <v>3.44</v>
      </c>
      <c r="C104" s="60">
        <v>1.72</v>
      </c>
      <c r="D104" s="60">
        <v>0.56454000000000004</v>
      </c>
      <c r="E104" s="61">
        <f t="shared" si="4"/>
        <v>1.1554599999999999</v>
      </c>
      <c r="F104" s="79">
        <f t="shared" si="5"/>
        <v>0.346638</v>
      </c>
      <c r="G104" s="63"/>
    </row>
    <row r="105" spans="1:7">
      <c r="A105" s="78" t="s">
        <v>63</v>
      </c>
      <c r="B105" s="60">
        <v>13.32</v>
      </c>
      <c r="C105" s="60">
        <v>13.32</v>
      </c>
      <c r="D105" s="60">
        <v>8.2665400000000009</v>
      </c>
      <c r="E105" s="61">
        <f t="shared" si="4"/>
        <v>5.0534599999999994</v>
      </c>
      <c r="F105" s="79">
        <f t="shared" si="5"/>
        <v>1.5160379999999998</v>
      </c>
      <c r="G105" s="63"/>
    </row>
    <row r="106" spans="1:7">
      <c r="A106" s="78" t="s">
        <v>64</v>
      </c>
      <c r="B106" s="60">
        <v>1.758</v>
      </c>
      <c r="C106" s="60">
        <v>1.758</v>
      </c>
      <c r="D106" s="60">
        <v>0.85658999999999996</v>
      </c>
      <c r="E106" s="61">
        <f t="shared" si="4"/>
        <v>0.90141000000000004</v>
      </c>
      <c r="F106" s="79">
        <f t="shared" si="5"/>
        <v>0.27042300000000002</v>
      </c>
      <c r="G106" s="63"/>
    </row>
    <row r="107" spans="1:7">
      <c r="A107" s="78" t="s">
        <v>65</v>
      </c>
      <c r="B107" s="60">
        <v>1.8900000000000001</v>
      </c>
      <c r="C107" s="60">
        <v>1.8900000000000001</v>
      </c>
      <c r="D107" s="60">
        <v>0.58997999999999995</v>
      </c>
      <c r="E107" s="61">
        <f t="shared" si="4"/>
        <v>1.3000200000000002</v>
      </c>
      <c r="F107" s="79">
        <f t="shared" si="5"/>
        <v>0.39000600000000007</v>
      </c>
      <c r="G107" s="63"/>
    </row>
    <row r="108" spans="1:7">
      <c r="A108" s="78" t="s">
        <v>68</v>
      </c>
      <c r="B108" s="60">
        <v>0.16800000000000001</v>
      </c>
      <c r="C108" s="60">
        <v>0.16800000000000001</v>
      </c>
      <c r="D108" s="60">
        <v>0.14976999999999999</v>
      </c>
      <c r="E108" s="61">
        <f t="shared" si="4"/>
        <v>1.8230000000000024E-2</v>
      </c>
      <c r="F108" s="79">
        <f t="shared" si="5"/>
        <v>5.4690000000000068E-3</v>
      </c>
      <c r="G108" s="63"/>
    </row>
    <row r="109" spans="1:7">
      <c r="A109" s="78" t="s">
        <v>66</v>
      </c>
      <c r="B109" s="80">
        <v>4.2000000000000003E-2</v>
      </c>
      <c r="C109" s="80">
        <v>4.2000000000000003E-2</v>
      </c>
      <c r="D109" s="60">
        <v>3.109E-2</v>
      </c>
      <c r="E109" s="61">
        <f t="shared" si="4"/>
        <v>1.0910000000000003E-2</v>
      </c>
      <c r="F109" s="79">
        <f t="shared" si="5"/>
        <v>3.2730000000000012E-3</v>
      </c>
      <c r="G109" s="63"/>
    </row>
    <row r="110" spans="1:7">
      <c r="A110" s="78" t="s">
        <v>67</v>
      </c>
      <c r="B110" s="80">
        <v>2.58</v>
      </c>
      <c r="C110" s="80">
        <v>2.58</v>
      </c>
      <c r="D110" s="60">
        <v>1.4861</v>
      </c>
      <c r="E110" s="61">
        <f t="shared" si="4"/>
        <v>1.0939000000000001</v>
      </c>
      <c r="F110" s="79">
        <f t="shared" si="5"/>
        <v>0.32817000000000002</v>
      </c>
      <c r="G110" s="63"/>
    </row>
    <row r="111" spans="1:7">
      <c r="A111" s="78" t="s">
        <v>69</v>
      </c>
      <c r="B111" s="80">
        <v>3.2249999999999996</v>
      </c>
      <c r="C111" s="80">
        <v>2.15</v>
      </c>
      <c r="D111" s="60">
        <v>1.34934</v>
      </c>
      <c r="E111" s="61">
        <f t="shared" si="4"/>
        <v>0.80065999999999993</v>
      </c>
      <c r="F111" s="79">
        <f t="shared" si="5"/>
        <v>0.24019799999999997</v>
      </c>
      <c r="G111" s="63"/>
    </row>
    <row r="112" spans="1:7">
      <c r="A112" s="78" t="s">
        <v>70</v>
      </c>
      <c r="B112" s="60">
        <v>0.16600000000000001</v>
      </c>
      <c r="C112" s="60">
        <v>0.16600000000000001</v>
      </c>
      <c r="D112" s="60">
        <v>7.5800000000000006E-2</v>
      </c>
      <c r="E112" s="61">
        <f t="shared" si="4"/>
        <v>9.0200000000000002E-2</v>
      </c>
      <c r="F112" s="79">
        <f t="shared" si="5"/>
        <v>2.7060000000000001E-2</v>
      </c>
      <c r="G112" s="63"/>
    </row>
    <row r="113" spans="1:7">
      <c r="A113" s="78" t="s">
        <v>71</v>
      </c>
      <c r="B113" s="60">
        <v>0.309</v>
      </c>
      <c r="C113" s="60">
        <v>0.309</v>
      </c>
      <c r="D113" s="60">
        <v>0.11656</v>
      </c>
      <c r="E113" s="61">
        <f t="shared" si="4"/>
        <v>0.19244</v>
      </c>
      <c r="F113" s="79">
        <f t="shared" si="5"/>
        <v>5.7731999999999999E-2</v>
      </c>
      <c r="G113" s="63" t="s">
        <v>51</v>
      </c>
    </row>
    <row r="114" spans="1:7">
      <c r="A114" s="78" t="s">
        <v>72</v>
      </c>
      <c r="B114" s="60">
        <v>0.309</v>
      </c>
      <c r="C114" s="60">
        <v>0.309</v>
      </c>
      <c r="D114" s="60">
        <v>0.12620999999999999</v>
      </c>
      <c r="E114" s="61">
        <f t="shared" si="4"/>
        <v>0.18279000000000001</v>
      </c>
      <c r="F114" s="79">
        <f t="shared" si="5"/>
        <v>5.4837000000000004E-2</v>
      </c>
      <c r="G114" s="63" t="s">
        <v>51</v>
      </c>
    </row>
    <row r="115" spans="1:7">
      <c r="A115" s="78" t="s">
        <v>73</v>
      </c>
      <c r="B115" s="60">
        <v>0.309</v>
      </c>
      <c r="C115" s="60">
        <v>0.309</v>
      </c>
      <c r="D115" s="60">
        <v>0.13325000000000001</v>
      </c>
      <c r="E115" s="61">
        <f t="shared" si="4"/>
        <v>0.17574999999999999</v>
      </c>
      <c r="F115" s="79">
        <f t="shared" si="5"/>
        <v>5.2725000000000001E-2</v>
      </c>
      <c r="G115" s="63" t="s">
        <v>51</v>
      </c>
    </row>
    <row r="116" spans="1:7">
      <c r="A116" s="78" t="s">
        <v>74</v>
      </c>
      <c r="B116" s="60">
        <v>0.309</v>
      </c>
      <c r="C116" s="60">
        <v>0.309</v>
      </c>
      <c r="D116" s="60">
        <v>0.12506999999999999</v>
      </c>
      <c r="E116" s="61">
        <f t="shared" si="4"/>
        <v>0.18393000000000001</v>
      </c>
      <c r="F116" s="79">
        <f t="shared" si="5"/>
        <v>5.5179000000000006E-2</v>
      </c>
      <c r="G116" s="63" t="s">
        <v>51</v>
      </c>
    </row>
    <row r="117" spans="1:7">
      <c r="A117" s="78" t="s">
        <v>75</v>
      </c>
      <c r="B117" s="60">
        <v>0.309</v>
      </c>
      <c r="C117" s="60">
        <v>0.309</v>
      </c>
      <c r="D117" s="60">
        <v>0.14391000000000001</v>
      </c>
      <c r="E117" s="61">
        <f t="shared" si="4"/>
        <v>0.16508999999999999</v>
      </c>
      <c r="F117" s="79">
        <f t="shared" si="5"/>
        <v>4.9526999999999995E-2</v>
      </c>
      <c r="G117" s="63" t="s">
        <v>51</v>
      </c>
    </row>
    <row r="118" spans="1:7">
      <c r="A118" s="78" t="s">
        <v>76</v>
      </c>
      <c r="B118" s="60">
        <v>0.309</v>
      </c>
      <c r="C118" s="60">
        <v>0.309</v>
      </c>
      <c r="D118" s="60">
        <v>0.15007000000000001</v>
      </c>
      <c r="E118" s="61">
        <f t="shared" si="4"/>
        <v>0.15892999999999999</v>
      </c>
      <c r="F118" s="79">
        <f t="shared" si="5"/>
        <v>4.7678999999999999E-2</v>
      </c>
      <c r="G118" s="63" t="s">
        <v>51</v>
      </c>
    </row>
    <row r="119" spans="1:7">
      <c r="A119" s="78" t="s">
        <v>77</v>
      </c>
      <c r="B119" s="60">
        <v>0.309</v>
      </c>
      <c r="C119" s="60">
        <v>0.309</v>
      </c>
      <c r="D119" s="60">
        <v>0.1517</v>
      </c>
      <c r="E119" s="61">
        <f t="shared" si="4"/>
        <v>0.1573</v>
      </c>
      <c r="F119" s="79">
        <f t="shared" si="5"/>
        <v>4.7189999999999996E-2</v>
      </c>
      <c r="G119" s="63" t="s">
        <v>51</v>
      </c>
    </row>
    <row r="120" spans="1:7" ht="13.5" thickBot="1">
      <c r="A120" s="81" t="s">
        <v>78</v>
      </c>
      <c r="B120" s="64">
        <v>0.309</v>
      </c>
      <c r="C120" s="60">
        <v>0.309</v>
      </c>
      <c r="D120" s="64">
        <v>0.13253999999999999</v>
      </c>
      <c r="E120" s="65">
        <f t="shared" si="4"/>
        <v>0.17646000000000001</v>
      </c>
      <c r="F120" s="82">
        <f t="shared" si="5"/>
        <v>5.2937999999999999E-2</v>
      </c>
      <c r="G120" s="71" t="s">
        <v>51</v>
      </c>
    </row>
    <row r="121" spans="1:7" ht="13.5" thickBot="1">
      <c r="A121" s="83" t="s">
        <v>242</v>
      </c>
      <c r="B121" s="84">
        <f>SUM(B96:B120)</f>
        <v>107.59299999999995</v>
      </c>
      <c r="C121" s="84">
        <f>SUM(C96:C120)</f>
        <v>98.841999999999999</v>
      </c>
      <c r="D121" s="84">
        <f>SUM(D96:D120)</f>
        <v>44.169049999999991</v>
      </c>
      <c r="E121" s="84">
        <f>SUM(E96:E120)</f>
        <v>54.672949999999993</v>
      </c>
      <c r="F121" s="84">
        <f>SUM(F96:F120)</f>
        <v>16.401885</v>
      </c>
      <c r="G121" s="85"/>
    </row>
    <row r="122" spans="1:7" ht="15.75" customHeight="1" thickBot="1">
      <c r="A122" s="144" t="s">
        <v>79</v>
      </c>
      <c r="B122" s="145"/>
      <c r="C122" s="145"/>
      <c r="D122" s="145"/>
      <c r="E122" s="145"/>
      <c r="F122" s="146"/>
      <c r="G122" s="147"/>
    </row>
    <row r="123" spans="1:7">
      <c r="A123" s="22" t="s">
        <v>80</v>
      </c>
      <c r="B123" s="17">
        <v>4.3</v>
      </c>
      <c r="C123" s="56">
        <v>4.3</v>
      </c>
      <c r="D123" s="56">
        <v>0.68584999999999996</v>
      </c>
      <c r="E123" s="57">
        <f t="shared" ref="E123:E129" si="6">C123-D123</f>
        <v>3.61415</v>
      </c>
      <c r="F123" s="77">
        <f>E123/100*30</f>
        <v>1.0842449999999999</v>
      </c>
      <c r="G123" s="59"/>
    </row>
    <row r="124" spans="1:7">
      <c r="A124" s="33" t="s">
        <v>81</v>
      </c>
      <c r="B124" s="21">
        <v>6</v>
      </c>
      <c r="C124" s="60">
        <v>6</v>
      </c>
      <c r="D124" s="60">
        <v>1.2059800000000001</v>
      </c>
      <c r="E124" s="61">
        <f t="shared" si="6"/>
        <v>4.7940199999999997</v>
      </c>
      <c r="F124" s="77">
        <f t="shared" ref="F124:F186" si="7">E124/100*30</f>
        <v>1.4382059999999999</v>
      </c>
      <c r="G124" s="63"/>
    </row>
    <row r="125" spans="1:7">
      <c r="A125" s="12" t="s">
        <v>82</v>
      </c>
      <c r="B125" s="21">
        <v>1.08</v>
      </c>
      <c r="C125" s="60">
        <v>1.08</v>
      </c>
      <c r="D125" s="60">
        <v>0.82237000000000005</v>
      </c>
      <c r="E125" s="61">
        <f t="shared" si="6"/>
        <v>0.25763000000000003</v>
      </c>
      <c r="F125" s="77">
        <f t="shared" si="7"/>
        <v>7.7288999999999997E-2</v>
      </c>
      <c r="G125" s="63"/>
    </row>
    <row r="126" spans="1:7">
      <c r="A126" s="12" t="s">
        <v>83</v>
      </c>
      <c r="B126" s="21">
        <v>1.26</v>
      </c>
      <c r="C126" s="60">
        <v>1.26</v>
      </c>
      <c r="D126" s="60">
        <v>0.54820000000000002</v>
      </c>
      <c r="E126" s="61">
        <f t="shared" si="6"/>
        <v>0.71179999999999999</v>
      </c>
      <c r="F126" s="77">
        <f t="shared" si="7"/>
        <v>0.21354000000000001</v>
      </c>
      <c r="G126" s="63"/>
    </row>
    <row r="127" spans="1:7">
      <c r="A127" s="12" t="s">
        <v>84</v>
      </c>
      <c r="B127" s="21">
        <v>1.5</v>
      </c>
      <c r="C127" s="60">
        <v>0.84</v>
      </c>
      <c r="D127" s="60">
        <v>0.36058000000000001</v>
      </c>
      <c r="E127" s="61">
        <f t="shared" si="6"/>
        <v>0.47941999999999996</v>
      </c>
      <c r="F127" s="77">
        <f t="shared" si="7"/>
        <v>0.14382599999999998</v>
      </c>
      <c r="G127" s="63"/>
    </row>
    <row r="128" spans="1:7">
      <c r="A128" s="12" t="s">
        <v>85</v>
      </c>
      <c r="B128" s="21">
        <v>2.702</v>
      </c>
      <c r="C128" s="60">
        <v>2.702</v>
      </c>
      <c r="D128" s="60">
        <v>0.78364</v>
      </c>
      <c r="E128" s="61">
        <f t="shared" si="6"/>
        <v>1.9183599999999998</v>
      </c>
      <c r="F128" s="77">
        <f t="shared" si="7"/>
        <v>0.57550799999999991</v>
      </c>
      <c r="G128" s="63"/>
    </row>
    <row r="129" spans="1:7">
      <c r="A129" s="12" t="s">
        <v>86</v>
      </c>
      <c r="B129" s="21">
        <v>4.72</v>
      </c>
      <c r="C129" s="60">
        <v>3</v>
      </c>
      <c r="D129" s="60">
        <v>1.56816</v>
      </c>
      <c r="E129" s="61">
        <f t="shared" si="6"/>
        <v>1.43184</v>
      </c>
      <c r="F129" s="77">
        <f t="shared" si="7"/>
        <v>0.42955199999999999</v>
      </c>
      <c r="G129" s="63"/>
    </row>
    <row r="130" spans="1:7">
      <c r="A130" s="12" t="s">
        <v>87</v>
      </c>
      <c r="B130" s="21">
        <v>8.5999999999999993E-2</v>
      </c>
      <c r="C130" s="60">
        <v>8.5999999999999993E-2</v>
      </c>
      <c r="D130" s="60">
        <v>8.8969999999999994E-2</v>
      </c>
      <c r="E130" s="61">
        <v>0</v>
      </c>
      <c r="F130" s="77">
        <v>0</v>
      </c>
      <c r="G130" s="63"/>
    </row>
    <row r="131" spans="1:7" ht="25.5">
      <c r="A131" s="51" t="s">
        <v>88</v>
      </c>
      <c r="B131" s="21">
        <v>0.17199999999999999</v>
      </c>
      <c r="C131" s="52">
        <v>0</v>
      </c>
      <c r="D131" s="53">
        <v>0</v>
      </c>
      <c r="E131" s="54">
        <f t="shared" ref="E131:E139" si="8">C131-D131</f>
        <v>0</v>
      </c>
      <c r="F131" s="77">
        <f t="shared" si="7"/>
        <v>0</v>
      </c>
      <c r="G131" s="86" t="s">
        <v>89</v>
      </c>
    </row>
    <row r="132" spans="1:7">
      <c r="A132" s="12" t="s">
        <v>90</v>
      </c>
      <c r="B132" s="21">
        <v>7.98</v>
      </c>
      <c r="C132" s="53">
        <v>5.32</v>
      </c>
      <c r="D132" s="53">
        <v>4.5718300000000003</v>
      </c>
      <c r="E132" s="54">
        <f t="shared" si="8"/>
        <v>0.74817</v>
      </c>
      <c r="F132" s="77">
        <f t="shared" si="7"/>
        <v>0.22445100000000001</v>
      </c>
      <c r="G132" s="63"/>
    </row>
    <row r="133" spans="1:7">
      <c r="A133" s="12" t="s">
        <v>91</v>
      </c>
      <c r="B133" s="21">
        <v>72.2</v>
      </c>
      <c r="C133" s="53">
        <v>72.2</v>
      </c>
      <c r="D133" s="53">
        <v>13.059100000000001</v>
      </c>
      <c r="E133" s="54">
        <f t="shared" si="8"/>
        <v>59.140900000000002</v>
      </c>
      <c r="F133" s="77">
        <f t="shared" si="7"/>
        <v>17.742270000000001</v>
      </c>
      <c r="G133" s="63"/>
    </row>
    <row r="134" spans="1:7">
      <c r="A134" s="12" t="s">
        <v>92</v>
      </c>
      <c r="B134" s="21">
        <v>3.58</v>
      </c>
      <c r="C134" s="53">
        <v>2.72</v>
      </c>
      <c r="D134" s="53">
        <v>1.0135000000000001</v>
      </c>
      <c r="E134" s="54">
        <f t="shared" si="8"/>
        <v>1.7065000000000001</v>
      </c>
      <c r="F134" s="77">
        <f t="shared" si="7"/>
        <v>0.51195000000000002</v>
      </c>
      <c r="G134" s="63"/>
    </row>
    <row r="135" spans="1:7">
      <c r="A135" s="12" t="s">
        <v>93</v>
      </c>
      <c r="B135" s="21">
        <v>7.98</v>
      </c>
      <c r="C135" s="53">
        <v>7.98</v>
      </c>
      <c r="D135" s="53">
        <v>4.3530499999999996</v>
      </c>
      <c r="E135" s="54">
        <f t="shared" si="8"/>
        <v>3.6269500000000008</v>
      </c>
      <c r="F135" s="77">
        <f t="shared" si="7"/>
        <v>1.0880850000000004</v>
      </c>
      <c r="G135" s="63"/>
    </row>
    <row r="136" spans="1:7">
      <c r="A136" s="12" t="s">
        <v>94</v>
      </c>
      <c r="B136" s="21">
        <v>0.16600000000000001</v>
      </c>
      <c r="C136" s="53">
        <v>0.16600000000000001</v>
      </c>
      <c r="D136" s="53">
        <v>9.4810000000000005E-2</v>
      </c>
      <c r="E136" s="54">
        <f t="shared" si="8"/>
        <v>7.1190000000000003E-2</v>
      </c>
      <c r="F136" s="77">
        <f t="shared" si="7"/>
        <v>2.1357000000000001E-2</v>
      </c>
      <c r="G136" s="63"/>
    </row>
    <row r="137" spans="1:7">
      <c r="A137" s="12" t="s">
        <v>95</v>
      </c>
      <c r="B137" s="21">
        <v>0.16600000000000001</v>
      </c>
      <c r="C137" s="53">
        <v>0.16600000000000001</v>
      </c>
      <c r="D137" s="53">
        <v>8.4849999999999995E-2</v>
      </c>
      <c r="E137" s="54">
        <f t="shared" si="8"/>
        <v>8.1150000000000014E-2</v>
      </c>
      <c r="F137" s="77">
        <f t="shared" si="7"/>
        <v>2.4345000000000006E-2</v>
      </c>
      <c r="G137" s="63"/>
    </row>
    <row r="138" spans="1:7" ht="25.5">
      <c r="A138" s="51" t="s">
        <v>96</v>
      </c>
      <c r="B138" s="21">
        <v>0.17199999999999999</v>
      </c>
      <c r="C138" s="52">
        <v>0</v>
      </c>
      <c r="D138" s="53">
        <v>0</v>
      </c>
      <c r="E138" s="54">
        <f t="shared" si="8"/>
        <v>0</v>
      </c>
      <c r="F138" s="77">
        <v>0</v>
      </c>
      <c r="G138" s="86" t="s">
        <v>89</v>
      </c>
    </row>
    <row r="139" spans="1:7">
      <c r="A139" s="12" t="s">
        <v>97</v>
      </c>
      <c r="B139" s="21">
        <v>0.26</v>
      </c>
      <c r="C139" s="53">
        <v>0.26</v>
      </c>
      <c r="D139" s="53">
        <v>0.14649000000000001</v>
      </c>
      <c r="E139" s="54">
        <f t="shared" si="8"/>
        <v>0.11351</v>
      </c>
      <c r="F139" s="77">
        <f t="shared" si="7"/>
        <v>3.4053E-2</v>
      </c>
      <c r="G139" s="63"/>
    </row>
    <row r="140" spans="1:7">
      <c r="A140" s="12" t="s">
        <v>98</v>
      </c>
      <c r="B140" s="21">
        <v>1.62</v>
      </c>
      <c r="C140" s="53">
        <v>0</v>
      </c>
      <c r="D140" s="53">
        <v>0.75385000000000002</v>
      </c>
      <c r="E140" s="54">
        <v>0</v>
      </c>
      <c r="F140" s="77">
        <v>0</v>
      </c>
      <c r="G140" s="63"/>
    </row>
    <row r="141" spans="1:7">
      <c r="A141" s="12" t="s">
        <v>99</v>
      </c>
      <c r="B141" s="21">
        <v>2.7199999999999998</v>
      </c>
      <c r="C141" s="53">
        <v>2.1800000000000002</v>
      </c>
      <c r="D141" s="53">
        <v>1.2541100000000001</v>
      </c>
      <c r="E141" s="54">
        <f>C141-D141</f>
        <v>0.9258900000000001</v>
      </c>
      <c r="F141" s="77">
        <f t="shared" si="7"/>
        <v>0.27776699999999999</v>
      </c>
      <c r="G141" s="63"/>
    </row>
    <row r="142" spans="1:7" ht="12" customHeight="1">
      <c r="A142" s="12" t="s">
        <v>100</v>
      </c>
      <c r="B142" s="21">
        <v>11.676</v>
      </c>
      <c r="C142" s="53">
        <v>1.6759999999999999</v>
      </c>
      <c r="D142" s="53">
        <v>0.62305999999999995</v>
      </c>
      <c r="E142" s="54">
        <f>C142-D142</f>
        <v>1.05294</v>
      </c>
      <c r="F142" s="77">
        <f t="shared" si="7"/>
        <v>0.315882</v>
      </c>
      <c r="G142" s="63"/>
    </row>
    <row r="143" spans="1:7">
      <c r="A143" s="12" t="s">
        <v>101</v>
      </c>
      <c r="B143" s="21">
        <v>1.7400000000000002</v>
      </c>
      <c r="C143" s="53">
        <v>1.08</v>
      </c>
      <c r="D143" s="53">
        <v>1.08693</v>
      </c>
      <c r="E143" s="54">
        <v>0</v>
      </c>
      <c r="F143" s="77">
        <v>0</v>
      </c>
      <c r="G143" s="63"/>
    </row>
    <row r="144" spans="1:7">
      <c r="A144" s="12" t="s">
        <v>102</v>
      </c>
      <c r="B144" s="21">
        <v>0.34399999999999997</v>
      </c>
      <c r="C144" s="53">
        <v>0.34399999999999997</v>
      </c>
      <c r="D144" s="53">
        <v>0.58891000000000004</v>
      </c>
      <c r="E144" s="54">
        <v>0</v>
      </c>
      <c r="F144" s="77">
        <v>0</v>
      </c>
      <c r="G144" s="63"/>
    </row>
    <row r="145" spans="1:7">
      <c r="A145" s="12" t="s">
        <v>103</v>
      </c>
      <c r="B145" s="21">
        <v>0.26500000000000001</v>
      </c>
      <c r="C145" s="53">
        <v>0.26500000000000001</v>
      </c>
      <c r="D145" s="53">
        <v>0.22819999999999999</v>
      </c>
      <c r="E145" s="54">
        <f t="shared" ref="E145:E156" si="9">C145-D145</f>
        <v>3.6800000000000027E-2</v>
      </c>
      <c r="F145" s="77">
        <f t="shared" si="7"/>
        <v>1.1040000000000008E-2</v>
      </c>
      <c r="G145" s="63"/>
    </row>
    <row r="146" spans="1:7">
      <c r="A146" s="12" t="s">
        <v>104</v>
      </c>
      <c r="B146" s="21">
        <v>0.17199999999999999</v>
      </c>
      <c r="C146" s="53">
        <v>0.17199999999999999</v>
      </c>
      <c r="D146" s="53">
        <v>9.2340000000000005E-2</v>
      </c>
      <c r="E146" s="54">
        <f t="shared" si="9"/>
        <v>7.9659999999999981E-2</v>
      </c>
      <c r="F146" s="77">
        <f t="shared" si="7"/>
        <v>2.3897999999999996E-2</v>
      </c>
      <c r="G146" s="63"/>
    </row>
    <row r="147" spans="1:7">
      <c r="A147" s="12" t="s">
        <v>105</v>
      </c>
      <c r="B147" s="21">
        <v>2.5</v>
      </c>
      <c r="C147" s="53">
        <v>2.5</v>
      </c>
      <c r="D147" s="53">
        <v>2.3587500000000001</v>
      </c>
      <c r="E147" s="54">
        <f t="shared" si="9"/>
        <v>0.14124999999999988</v>
      </c>
      <c r="F147" s="77">
        <f t="shared" si="7"/>
        <v>4.2374999999999968E-2</v>
      </c>
      <c r="G147" s="63"/>
    </row>
    <row r="148" spans="1:7">
      <c r="A148" s="12" t="s">
        <v>106</v>
      </c>
      <c r="B148" s="21">
        <v>8.34</v>
      </c>
      <c r="C148" s="53">
        <v>6.6199999999999992</v>
      </c>
      <c r="D148" s="53">
        <v>5.7084599999999996</v>
      </c>
      <c r="E148" s="54">
        <f t="shared" si="9"/>
        <v>0.91153999999999957</v>
      </c>
      <c r="F148" s="77">
        <f t="shared" si="7"/>
        <v>0.27346199999999987</v>
      </c>
      <c r="G148" s="63"/>
    </row>
    <row r="149" spans="1:7">
      <c r="A149" s="33" t="s">
        <v>107</v>
      </c>
      <c r="B149" s="21">
        <v>3.6799999999999997</v>
      </c>
      <c r="C149" s="53">
        <v>3.6799999999999997</v>
      </c>
      <c r="D149" s="53">
        <v>1.6893499999999999</v>
      </c>
      <c r="E149" s="54">
        <f t="shared" si="9"/>
        <v>1.9906499999999998</v>
      </c>
      <c r="F149" s="77">
        <f t="shared" si="7"/>
        <v>0.59719499999999992</v>
      </c>
      <c r="G149" s="63"/>
    </row>
    <row r="150" spans="1:7">
      <c r="A150" s="33" t="s">
        <v>108</v>
      </c>
      <c r="B150" s="21">
        <v>2.52</v>
      </c>
      <c r="C150" s="53">
        <v>2.52</v>
      </c>
      <c r="D150" s="53">
        <v>0.32721</v>
      </c>
      <c r="E150" s="54">
        <f t="shared" si="9"/>
        <v>2.19279</v>
      </c>
      <c r="F150" s="77">
        <f t="shared" si="7"/>
        <v>0.65783700000000001</v>
      </c>
      <c r="G150" s="63"/>
    </row>
    <row r="151" spans="1:7">
      <c r="A151" s="33" t="s">
        <v>109</v>
      </c>
      <c r="B151" s="21">
        <v>2.3199999999999998</v>
      </c>
      <c r="C151" s="53">
        <v>2.3199999999999998</v>
      </c>
      <c r="D151" s="53">
        <v>0.90974999999999995</v>
      </c>
      <c r="E151" s="54">
        <f t="shared" si="9"/>
        <v>1.41025</v>
      </c>
      <c r="F151" s="77">
        <f t="shared" si="7"/>
        <v>0.42307500000000003</v>
      </c>
      <c r="G151" s="63"/>
    </row>
    <row r="152" spans="1:7">
      <c r="A152" s="33" t="s">
        <v>110</v>
      </c>
      <c r="B152" s="21">
        <v>0.96799999999999997</v>
      </c>
      <c r="C152" s="53">
        <v>0.96799999999999997</v>
      </c>
      <c r="D152" s="53">
        <v>0.34110000000000001</v>
      </c>
      <c r="E152" s="54">
        <f t="shared" si="9"/>
        <v>0.62690000000000001</v>
      </c>
      <c r="F152" s="77">
        <f t="shared" si="7"/>
        <v>0.18807000000000001</v>
      </c>
      <c r="G152" s="63"/>
    </row>
    <row r="153" spans="1:7" ht="25.5">
      <c r="A153" s="55" t="s">
        <v>111</v>
      </c>
      <c r="B153" s="21">
        <v>0</v>
      </c>
      <c r="C153" s="52">
        <v>0</v>
      </c>
      <c r="D153" s="53">
        <v>0</v>
      </c>
      <c r="E153" s="54">
        <f t="shared" si="9"/>
        <v>0</v>
      </c>
      <c r="F153" s="77">
        <v>0</v>
      </c>
      <c r="G153" s="86" t="s">
        <v>89</v>
      </c>
    </row>
    <row r="154" spans="1:7">
      <c r="A154" s="33" t="s">
        <v>112</v>
      </c>
      <c r="B154" s="21">
        <v>1.1640000000000001</v>
      </c>
      <c r="C154" s="53">
        <v>1.1640000000000001</v>
      </c>
      <c r="D154" s="53">
        <v>0.57930000000000004</v>
      </c>
      <c r="E154" s="54">
        <f t="shared" si="9"/>
        <v>0.58470000000000011</v>
      </c>
      <c r="F154" s="77">
        <f t="shared" si="7"/>
        <v>0.17541000000000004</v>
      </c>
      <c r="G154" s="63"/>
    </row>
    <row r="155" spans="1:7">
      <c r="A155" s="33" t="s">
        <v>113</v>
      </c>
      <c r="B155" s="21">
        <v>30</v>
      </c>
      <c r="C155" s="53">
        <v>30</v>
      </c>
      <c r="D155" s="53">
        <v>2.7769900000000001</v>
      </c>
      <c r="E155" s="54">
        <f t="shared" si="9"/>
        <v>27.223009999999999</v>
      </c>
      <c r="F155" s="77">
        <f t="shared" si="7"/>
        <v>8.1669029999999996</v>
      </c>
      <c r="G155" s="63"/>
    </row>
    <row r="156" spans="1:7" ht="25.5">
      <c r="A156" s="55" t="s">
        <v>114</v>
      </c>
      <c r="B156" s="21">
        <v>1.72</v>
      </c>
      <c r="C156" s="52">
        <v>0</v>
      </c>
      <c r="D156" s="53">
        <v>0</v>
      </c>
      <c r="E156" s="54">
        <f t="shared" si="9"/>
        <v>0</v>
      </c>
      <c r="F156" s="77">
        <v>0</v>
      </c>
      <c r="G156" s="86" t="s">
        <v>89</v>
      </c>
    </row>
    <row r="157" spans="1:7">
      <c r="A157" s="33" t="s">
        <v>115</v>
      </c>
      <c r="B157" s="21">
        <v>0.17199999999999999</v>
      </c>
      <c r="C157" s="53">
        <v>0.17199999999999999</v>
      </c>
      <c r="D157" s="53">
        <v>0.27439999999999998</v>
      </c>
      <c r="E157" s="54">
        <v>0</v>
      </c>
      <c r="F157" s="77">
        <v>0</v>
      </c>
      <c r="G157" s="63"/>
    </row>
    <row r="158" spans="1:7">
      <c r="A158" s="33" t="s">
        <v>116</v>
      </c>
      <c r="B158" s="21">
        <v>0.25799999999999995</v>
      </c>
      <c r="C158" s="53">
        <v>0.25799999999999995</v>
      </c>
      <c r="D158" s="53">
        <v>0.25329000000000002</v>
      </c>
      <c r="E158" s="54">
        <f>C158-D158</f>
        <v>4.7099999999999365E-3</v>
      </c>
      <c r="F158" s="77">
        <f t="shared" si="7"/>
        <v>1.4129999999999809E-3</v>
      </c>
      <c r="G158" s="63"/>
    </row>
    <row r="159" spans="1:7">
      <c r="A159" s="33" t="s">
        <v>117</v>
      </c>
      <c r="B159" s="21">
        <v>0.55899999999999994</v>
      </c>
      <c r="C159" s="53">
        <v>0.55899999999999994</v>
      </c>
      <c r="D159" s="53">
        <v>0.88022999999999996</v>
      </c>
      <c r="E159" s="54">
        <v>0</v>
      </c>
      <c r="F159" s="77">
        <v>0</v>
      </c>
      <c r="G159" s="63"/>
    </row>
    <row r="160" spans="1:7">
      <c r="A160" s="33" t="s">
        <v>118</v>
      </c>
      <c r="B160" s="21">
        <v>0.43</v>
      </c>
      <c r="C160" s="53">
        <v>0.43</v>
      </c>
      <c r="D160" s="53">
        <v>0.27028000000000002</v>
      </c>
      <c r="E160" s="54">
        <f>C160-D160</f>
        <v>0.15971999999999997</v>
      </c>
      <c r="F160" s="77">
        <f t="shared" si="7"/>
        <v>4.7915999999999993E-2</v>
      </c>
      <c r="G160" s="63"/>
    </row>
    <row r="161" spans="1:7">
      <c r="A161" s="33" t="s">
        <v>119</v>
      </c>
      <c r="B161" s="21">
        <v>0.34399999999999997</v>
      </c>
      <c r="C161" s="53">
        <v>0.34399999999999997</v>
      </c>
      <c r="D161" s="53">
        <v>0.31122</v>
      </c>
      <c r="E161" s="54">
        <f>C161-D161</f>
        <v>3.2779999999999976E-2</v>
      </c>
      <c r="F161" s="77">
        <f t="shared" si="7"/>
        <v>9.8339999999999938E-3</v>
      </c>
      <c r="G161" s="63"/>
    </row>
    <row r="162" spans="1:7">
      <c r="A162" s="33" t="s">
        <v>120</v>
      </c>
      <c r="B162" s="21">
        <v>0.30099999999999999</v>
      </c>
      <c r="C162" s="53">
        <v>0.30099999999999999</v>
      </c>
      <c r="D162" s="53">
        <v>0.24198</v>
      </c>
      <c r="E162" s="54">
        <f>C162-D162</f>
        <v>5.9019999999999989E-2</v>
      </c>
      <c r="F162" s="77">
        <f t="shared" si="7"/>
        <v>1.7706E-2</v>
      </c>
      <c r="G162" s="63"/>
    </row>
    <row r="163" spans="1:7">
      <c r="A163" s="33" t="s">
        <v>121</v>
      </c>
      <c r="B163" s="21">
        <v>0.42999999999999994</v>
      </c>
      <c r="C163" s="53">
        <v>0.42999999999999994</v>
      </c>
      <c r="D163" s="53">
        <v>0.20552000000000001</v>
      </c>
      <c r="E163" s="54">
        <f>C163-D163</f>
        <v>0.22447999999999993</v>
      </c>
      <c r="F163" s="77">
        <f t="shared" si="7"/>
        <v>6.7343999999999987E-2</v>
      </c>
      <c r="G163" s="63"/>
    </row>
    <row r="164" spans="1:7">
      <c r="A164" s="33" t="s">
        <v>122</v>
      </c>
      <c r="B164" s="21">
        <v>0.17199999999999999</v>
      </c>
      <c r="C164" s="53">
        <v>0.17199999999999999</v>
      </c>
      <c r="D164" s="53">
        <v>0.21010000000000001</v>
      </c>
      <c r="E164" s="54">
        <v>0</v>
      </c>
      <c r="F164" s="77">
        <v>0</v>
      </c>
      <c r="G164" s="63"/>
    </row>
    <row r="165" spans="1:7">
      <c r="A165" s="33" t="s">
        <v>123</v>
      </c>
      <c r="B165" s="21">
        <v>0.215</v>
      </c>
      <c r="C165" s="53">
        <v>0.215</v>
      </c>
      <c r="D165" s="53">
        <v>0.13622000000000001</v>
      </c>
      <c r="E165" s="54">
        <f t="shared" ref="E165:E170" si="10">C165-D165</f>
        <v>7.8779999999999989E-2</v>
      </c>
      <c r="F165" s="77">
        <f t="shared" si="7"/>
        <v>2.3633999999999995E-2</v>
      </c>
      <c r="G165" s="63"/>
    </row>
    <row r="166" spans="1:7">
      <c r="A166" s="33" t="s">
        <v>124</v>
      </c>
      <c r="B166" s="21">
        <v>0.17199999999999999</v>
      </c>
      <c r="C166" s="60">
        <v>0.17199999999999999</v>
      </c>
      <c r="D166" s="60">
        <v>8.7090000000000001E-2</v>
      </c>
      <c r="E166" s="61">
        <f t="shared" si="10"/>
        <v>8.4909999999999985E-2</v>
      </c>
      <c r="F166" s="77">
        <f t="shared" si="7"/>
        <v>2.5472999999999996E-2</v>
      </c>
      <c r="G166" s="63"/>
    </row>
    <row r="167" spans="1:7">
      <c r="A167" s="33" t="s">
        <v>125</v>
      </c>
      <c r="B167" s="21">
        <v>0.17199999999999999</v>
      </c>
      <c r="C167" s="60">
        <v>0.17199999999999999</v>
      </c>
      <c r="D167" s="60">
        <v>7.6850000000000002E-2</v>
      </c>
      <c r="E167" s="61">
        <f t="shared" si="10"/>
        <v>9.5149999999999985E-2</v>
      </c>
      <c r="F167" s="77">
        <f t="shared" si="7"/>
        <v>2.8544999999999997E-2</v>
      </c>
      <c r="G167" s="63"/>
    </row>
    <row r="168" spans="1:7">
      <c r="A168" s="33" t="s">
        <v>126</v>
      </c>
      <c r="B168" s="21">
        <v>0.43</v>
      </c>
      <c r="C168" s="60">
        <v>0.43</v>
      </c>
      <c r="D168" s="60">
        <v>0.34432000000000001</v>
      </c>
      <c r="E168" s="61">
        <f t="shared" si="10"/>
        <v>8.5679999999999978E-2</v>
      </c>
      <c r="F168" s="77">
        <f t="shared" si="7"/>
        <v>2.5703999999999994E-2</v>
      </c>
      <c r="G168" s="63"/>
    </row>
    <row r="169" spans="1:7">
      <c r="A169" s="33" t="s">
        <v>127</v>
      </c>
      <c r="B169" s="21">
        <v>0.34399999999999997</v>
      </c>
      <c r="C169" s="60">
        <v>0.34399999999999997</v>
      </c>
      <c r="D169" s="60">
        <v>0.32779000000000003</v>
      </c>
      <c r="E169" s="61">
        <f t="shared" si="10"/>
        <v>1.6209999999999947E-2</v>
      </c>
      <c r="F169" s="77">
        <f t="shared" si="7"/>
        <v>4.8629999999999837E-3</v>
      </c>
      <c r="G169" s="63"/>
    </row>
    <row r="170" spans="1:7">
      <c r="A170" s="33" t="s">
        <v>128</v>
      </c>
      <c r="B170" s="21">
        <v>0.43</v>
      </c>
      <c r="C170" s="60">
        <v>0.43</v>
      </c>
      <c r="D170" s="60">
        <v>0.21446999999999999</v>
      </c>
      <c r="E170" s="61">
        <f t="shared" si="10"/>
        <v>0.21553</v>
      </c>
      <c r="F170" s="77">
        <f t="shared" si="7"/>
        <v>6.4659000000000008E-2</v>
      </c>
      <c r="G170" s="63"/>
    </row>
    <row r="171" spans="1:7">
      <c r="A171" s="33" t="s">
        <v>129</v>
      </c>
      <c r="B171" s="21">
        <v>0.25799999999999995</v>
      </c>
      <c r="C171" s="60">
        <v>0.25799999999999995</v>
      </c>
      <c r="D171" s="60">
        <v>0.36642999999999998</v>
      </c>
      <c r="E171" s="61">
        <v>0</v>
      </c>
      <c r="F171" s="77">
        <v>0</v>
      </c>
      <c r="G171" s="63"/>
    </row>
    <row r="172" spans="1:7">
      <c r="A172" s="33" t="s">
        <v>130</v>
      </c>
      <c r="B172" s="21">
        <v>0.3869999999999999</v>
      </c>
      <c r="C172" s="60">
        <v>0.3869999999999999</v>
      </c>
      <c r="D172" s="60">
        <v>0.47347</v>
      </c>
      <c r="E172" s="61">
        <v>0</v>
      </c>
      <c r="F172" s="77">
        <v>0</v>
      </c>
      <c r="G172" s="63"/>
    </row>
    <row r="173" spans="1:7" ht="25.5">
      <c r="A173" s="33" t="s">
        <v>131</v>
      </c>
      <c r="B173" s="21">
        <v>0.43</v>
      </c>
      <c r="C173" s="72">
        <v>0</v>
      </c>
      <c r="D173" s="60">
        <v>0</v>
      </c>
      <c r="E173" s="61">
        <f t="shared" ref="E173:E186" si="11">C173-D173</f>
        <v>0</v>
      </c>
      <c r="F173" s="77">
        <f t="shared" si="7"/>
        <v>0</v>
      </c>
      <c r="G173" s="86" t="s">
        <v>89</v>
      </c>
    </row>
    <row r="174" spans="1:7">
      <c r="A174" s="33" t="s">
        <v>132</v>
      </c>
      <c r="B174" s="21">
        <v>0.42999999999999988</v>
      </c>
      <c r="C174" s="60">
        <v>0.42999999999999988</v>
      </c>
      <c r="D174" s="60">
        <v>0.33501999999999998</v>
      </c>
      <c r="E174" s="61">
        <f t="shared" si="11"/>
        <v>9.4979999999999898E-2</v>
      </c>
      <c r="F174" s="77">
        <f t="shared" si="7"/>
        <v>2.8493999999999971E-2</v>
      </c>
      <c r="G174" s="63"/>
    </row>
    <row r="175" spans="1:7">
      <c r="A175" s="33" t="s">
        <v>133</v>
      </c>
      <c r="B175" s="21">
        <v>0.129</v>
      </c>
      <c r="C175" s="60">
        <v>0.129</v>
      </c>
      <c r="D175" s="60">
        <v>7.5109999999999996E-2</v>
      </c>
      <c r="E175" s="61">
        <f t="shared" si="11"/>
        <v>5.3890000000000007E-2</v>
      </c>
      <c r="F175" s="77">
        <f t="shared" si="7"/>
        <v>1.6167000000000001E-2</v>
      </c>
      <c r="G175" s="63"/>
    </row>
    <row r="176" spans="1:7">
      <c r="A176" s="33" t="s">
        <v>134</v>
      </c>
      <c r="B176" s="21">
        <v>0.30099999999999993</v>
      </c>
      <c r="C176" s="60">
        <v>0.30099999999999993</v>
      </c>
      <c r="D176" s="60">
        <v>0.29704000000000003</v>
      </c>
      <c r="E176" s="61">
        <f t="shared" si="11"/>
        <v>3.959999999999908E-3</v>
      </c>
      <c r="F176" s="77">
        <f t="shared" si="7"/>
        <v>1.1879999999999723E-3</v>
      </c>
      <c r="G176" s="63"/>
    </row>
    <row r="177" spans="1:7">
      <c r="A177" s="33" t="s">
        <v>135</v>
      </c>
      <c r="B177" s="21">
        <v>8.5999999999999993E-2</v>
      </c>
      <c r="C177" s="60">
        <v>8.5999999999999993E-2</v>
      </c>
      <c r="D177" s="60">
        <v>8.5779999999999995E-2</v>
      </c>
      <c r="E177" s="61">
        <f t="shared" si="11"/>
        <v>2.1999999999999797E-4</v>
      </c>
      <c r="F177" s="77">
        <v>0</v>
      </c>
      <c r="G177" s="63"/>
    </row>
    <row r="178" spans="1:7">
      <c r="A178" s="33" t="s">
        <v>136</v>
      </c>
      <c r="B178" s="21">
        <v>0.17199999999999999</v>
      </c>
      <c r="C178" s="60">
        <v>0.17199999999999999</v>
      </c>
      <c r="D178" s="60">
        <v>0.15079000000000001</v>
      </c>
      <c r="E178" s="61">
        <f t="shared" si="11"/>
        <v>2.1209999999999979E-2</v>
      </c>
      <c r="F178" s="77">
        <f t="shared" si="7"/>
        <v>6.3629999999999937E-3</v>
      </c>
      <c r="G178" s="63"/>
    </row>
    <row r="179" spans="1:7">
      <c r="A179" s="33" t="s">
        <v>137</v>
      </c>
      <c r="B179" s="21">
        <v>0.51600000000000001</v>
      </c>
      <c r="C179" s="60">
        <v>0.51600000000000001</v>
      </c>
      <c r="D179" s="60">
        <v>0.32112000000000002</v>
      </c>
      <c r="E179" s="61">
        <f t="shared" si="11"/>
        <v>0.19488</v>
      </c>
      <c r="F179" s="77">
        <f t="shared" si="7"/>
        <v>5.8463999999999995E-2</v>
      </c>
      <c r="G179" s="63"/>
    </row>
    <row r="180" spans="1:7">
      <c r="A180" s="33" t="s">
        <v>138</v>
      </c>
      <c r="B180" s="21">
        <v>0.86</v>
      </c>
      <c r="C180" s="60">
        <v>0.86</v>
      </c>
      <c r="D180" s="60">
        <v>0.77263000000000004</v>
      </c>
      <c r="E180" s="61">
        <f t="shared" si="11"/>
        <v>8.7369999999999948E-2</v>
      </c>
      <c r="F180" s="77">
        <f t="shared" si="7"/>
        <v>2.6210999999999984E-2</v>
      </c>
      <c r="G180" s="63"/>
    </row>
    <row r="181" spans="1:7">
      <c r="A181" s="33" t="s">
        <v>139</v>
      </c>
      <c r="B181" s="21">
        <v>0.21000000000000002</v>
      </c>
      <c r="C181" s="60">
        <v>0.21000000000000002</v>
      </c>
      <c r="D181" s="60">
        <v>0.18554999999999999</v>
      </c>
      <c r="E181" s="61">
        <f t="shared" si="11"/>
        <v>2.4450000000000027E-2</v>
      </c>
      <c r="F181" s="77">
        <f t="shared" si="7"/>
        <v>7.3350000000000073E-3</v>
      </c>
      <c r="G181" s="63"/>
    </row>
    <row r="182" spans="1:7">
      <c r="A182" s="33" t="s">
        <v>140</v>
      </c>
      <c r="B182" s="21">
        <v>0.17199999999999999</v>
      </c>
      <c r="C182" s="60">
        <v>0.17199999999999999</v>
      </c>
      <c r="D182" s="60">
        <v>8.813E-2</v>
      </c>
      <c r="E182" s="61">
        <f t="shared" si="11"/>
        <v>8.3869999999999986E-2</v>
      </c>
      <c r="F182" s="77">
        <f t="shared" si="7"/>
        <v>2.5160999999999996E-2</v>
      </c>
      <c r="G182" s="63"/>
    </row>
    <row r="183" spans="1:7">
      <c r="A183" s="33" t="s">
        <v>141</v>
      </c>
      <c r="B183" s="21">
        <v>0.5159999999999999</v>
      </c>
      <c r="C183" s="60">
        <v>0.5159999999999999</v>
      </c>
      <c r="D183" s="60">
        <v>0.35813</v>
      </c>
      <c r="E183" s="61">
        <f t="shared" si="11"/>
        <v>0.1578699999999999</v>
      </c>
      <c r="F183" s="77">
        <f t="shared" si="7"/>
        <v>4.7360999999999973E-2</v>
      </c>
      <c r="G183" s="63"/>
    </row>
    <row r="184" spans="1:7">
      <c r="A184" s="33" t="s">
        <v>142</v>
      </c>
      <c r="B184" s="21">
        <v>0.34399999999999997</v>
      </c>
      <c r="C184" s="60">
        <v>0.34399999999999997</v>
      </c>
      <c r="D184" s="60">
        <v>0.31773000000000001</v>
      </c>
      <c r="E184" s="61">
        <f t="shared" si="11"/>
        <v>2.626999999999996E-2</v>
      </c>
      <c r="F184" s="77">
        <f t="shared" si="7"/>
        <v>7.8809999999999887E-3</v>
      </c>
      <c r="G184" s="63"/>
    </row>
    <row r="185" spans="1:7">
      <c r="A185" s="33" t="s">
        <v>143</v>
      </c>
      <c r="B185" s="21">
        <v>0.21499999999999997</v>
      </c>
      <c r="C185" s="60">
        <v>0.21499999999999997</v>
      </c>
      <c r="D185" s="60">
        <v>0.20957000000000001</v>
      </c>
      <c r="E185" s="61">
        <f t="shared" si="11"/>
        <v>5.4299999999999626E-3</v>
      </c>
      <c r="F185" s="77">
        <f t="shared" si="7"/>
        <v>1.6289999999999887E-3</v>
      </c>
      <c r="G185" s="63"/>
    </row>
    <row r="186" spans="1:7">
      <c r="A186" s="33" t="s">
        <v>144</v>
      </c>
      <c r="B186" s="21">
        <v>0.17199999999999999</v>
      </c>
      <c r="C186" s="60">
        <v>0.17199999999999999</v>
      </c>
      <c r="D186" s="60">
        <v>9.5380000000000006E-2</v>
      </c>
      <c r="E186" s="61">
        <f t="shared" si="11"/>
        <v>7.661999999999998E-2</v>
      </c>
      <c r="F186" s="77">
        <f t="shared" si="7"/>
        <v>2.2985999999999993E-2</v>
      </c>
      <c r="G186" s="63"/>
    </row>
    <row r="187" spans="1:7">
      <c r="A187" s="33" t="s">
        <v>145</v>
      </c>
      <c r="B187" s="21">
        <v>0.44399999999999989</v>
      </c>
      <c r="C187" s="60">
        <v>0.44399999999999989</v>
      </c>
      <c r="D187" s="60">
        <v>0.56745999999999996</v>
      </c>
      <c r="E187" s="61">
        <v>0</v>
      </c>
      <c r="F187" s="77">
        <v>0</v>
      </c>
      <c r="G187" s="63"/>
    </row>
    <row r="188" spans="1:7">
      <c r="A188" s="12" t="s">
        <v>146</v>
      </c>
      <c r="B188" s="3">
        <v>0.34399999999999997</v>
      </c>
      <c r="C188" s="60">
        <v>0.34399999999999997</v>
      </c>
      <c r="D188" s="60">
        <v>0.21035000000000001</v>
      </c>
      <c r="E188" s="61">
        <f>C188-D188</f>
        <v>0.13364999999999996</v>
      </c>
      <c r="F188" s="77">
        <f>E188/100*30</f>
        <v>4.0094999999999985E-2</v>
      </c>
      <c r="G188" s="63"/>
    </row>
    <row r="189" spans="1:7">
      <c r="A189" s="12" t="s">
        <v>147</v>
      </c>
      <c r="B189" s="3">
        <v>0.42999999999999988</v>
      </c>
      <c r="C189" s="60">
        <v>0.42999999999999988</v>
      </c>
      <c r="D189" s="60">
        <v>0.67952000000000001</v>
      </c>
      <c r="E189" s="61">
        <v>0</v>
      </c>
      <c r="F189" s="77">
        <v>0</v>
      </c>
      <c r="G189" s="63"/>
    </row>
    <row r="190" spans="1:7" ht="13.5" thickBot="1">
      <c r="A190" s="14" t="s">
        <v>148</v>
      </c>
      <c r="B190" s="4">
        <v>0.17199999999999999</v>
      </c>
      <c r="C190" s="87">
        <v>0.17199999999999999</v>
      </c>
      <c r="D190" s="87">
        <v>0.11687</v>
      </c>
      <c r="E190" s="88">
        <f>C190-D190</f>
        <v>5.5129999999999985E-2</v>
      </c>
      <c r="F190" s="89">
        <f>E190/100*30</f>
        <v>1.6538999999999995E-2</v>
      </c>
      <c r="G190" s="67"/>
    </row>
    <row r="191" spans="1:7" ht="13.5" thickBot="1">
      <c r="A191" s="48" t="s">
        <v>241</v>
      </c>
      <c r="B191" s="49">
        <f>SUM(B123:B190)</f>
        <v>197.08999999999997</v>
      </c>
      <c r="C191" s="49">
        <f>SUM(C123:C190)</f>
        <v>174.15599999999998</v>
      </c>
      <c r="D191" s="49">
        <f>SUM(D123:D190)</f>
        <v>58.245529999999995</v>
      </c>
      <c r="E191" s="49">
        <f>SUM(E123:E190)</f>
        <v>117.94874000000004</v>
      </c>
      <c r="F191" s="49">
        <f>SUM(F123:F190)</f>
        <v>35.384555999999989</v>
      </c>
      <c r="G191" s="90"/>
    </row>
    <row r="192" spans="1:7" ht="15.75" customHeight="1" thickBot="1">
      <c r="A192" s="148" t="s">
        <v>149</v>
      </c>
      <c r="B192" s="149"/>
      <c r="C192" s="149"/>
      <c r="D192" s="149"/>
      <c r="E192" s="149"/>
      <c r="F192" s="150"/>
      <c r="G192" s="147"/>
    </row>
    <row r="193" spans="1:7">
      <c r="A193" s="26" t="s">
        <v>160</v>
      </c>
      <c r="B193" s="56">
        <v>51</v>
      </c>
      <c r="C193" s="56">
        <v>51</v>
      </c>
      <c r="D193" s="56">
        <v>23.783829999999998</v>
      </c>
      <c r="E193" s="57">
        <f t="shared" ref="E193:E209" si="12">C193-D193</f>
        <v>27.216170000000002</v>
      </c>
      <c r="F193" s="77">
        <f>E193/100*30</f>
        <v>8.1648510000000005</v>
      </c>
      <c r="G193" s="59"/>
    </row>
    <row r="194" spans="1:7">
      <c r="A194" s="78" t="s">
        <v>161</v>
      </c>
      <c r="B194" s="60">
        <v>16.799999999999997</v>
      </c>
      <c r="C194" s="60">
        <v>16.799999999999997</v>
      </c>
      <c r="D194" s="60">
        <v>11.03059</v>
      </c>
      <c r="E194" s="61">
        <f t="shared" si="12"/>
        <v>5.769409999999997</v>
      </c>
      <c r="F194" s="77">
        <f t="shared" ref="F194:F227" si="13">E194/100*30</f>
        <v>1.7308229999999991</v>
      </c>
      <c r="G194" s="63"/>
    </row>
    <row r="195" spans="1:7">
      <c r="A195" s="78" t="s">
        <v>162</v>
      </c>
      <c r="B195" s="60">
        <v>9.740000000000002</v>
      </c>
      <c r="C195" s="60">
        <v>9.740000000000002</v>
      </c>
      <c r="D195" s="60">
        <v>8.1692300000000007</v>
      </c>
      <c r="E195" s="61">
        <f t="shared" si="12"/>
        <v>1.5707700000000013</v>
      </c>
      <c r="F195" s="77">
        <f t="shared" si="13"/>
        <v>0.47123100000000034</v>
      </c>
      <c r="G195" s="63"/>
    </row>
    <row r="196" spans="1:7">
      <c r="A196" s="78" t="s">
        <v>163</v>
      </c>
      <c r="B196" s="60">
        <v>30</v>
      </c>
      <c r="C196" s="60">
        <v>24</v>
      </c>
      <c r="D196" s="60">
        <v>12.42287</v>
      </c>
      <c r="E196" s="61">
        <f t="shared" si="12"/>
        <v>11.57713</v>
      </c>
      <c r="F196" s="77">
        <f t="shared" si="13"/>
        <v>3.4731390000000002</v>
      </c>
      <c r="G196" s="63"/>
    </row>
    <row r="197" spans="1:7">
      <c r="A197" s="78" t="s">
        <v>164</v>
      </c>
      <c r="B197" s="60">
        <v>13.5</v>
      </c>
      <c r="C197" s="60">
        <v>13.5</v>
      </c>
      <c r="D197" s="60">
        <v>4.4788800000000002</v>
      </c>
      <c r="E197" s="61">
        <f t="shared" si="12"/>
        <v>9.0211199999999998</v>
      </c>
      <c r="F197" s="77">
        <f t="shared" si="13"/>
        <v>2.7063359999999999</v>
      </c>
      <c r="G197" s="63"/>
    </row>
    <row r="198" spans="1:7">
      <c r="A198" s="78" t="s">
        <v>165</v>
      </c>
      <c r="B198" s="60">
        <v>70</v>
      </c>
      <c r="C198" s="60">
        <v>70</v>
      </c>
      <c r="D198" s="60">
        <v>24.166830000000001</v>
      </c>
      <c r="E198" s="61">
        <f t="shared" si="12"/>
        <v>45.833169999999996</v>
      </c>
      <c r="F198" s="77">
        <f t="shared" si="13"/>
        <v>13.749950999999999</v>
      </c>
      <c r="G198" s="63"/>
    </row>
    <row r="199" spans="1:7">
      <c r="A199" s="78" t="s">
        <v>197</v>
      </c>
      <c r="B199" s="60">
        <v>0.86</v>
      </c>
      <c r="C199" s="60">
        <v>0.86</v>
      </c>
      <c r="D199" s="60">
        <v>0.27350000000000002</v>
      </c>
      <c r="E199" s="61">
        <f t="shared" si="12"/>
        <v>0.58650000000000002</v>
      </c>
      <c r="F199" s="77">
        <f t="shared" si="13"/>
        <v>0.17595000000000002</v>
      </c>
      <c r="G199" s="63"/>
    </row>
    <row r="200" spans="1:7">
      <c r="A200" s="78" t="s">
        <v>166</v>
      </c>
      <c r="B200" s="60">
        <v>10.4</v>
      </c>
      <c r="C200" s="60">
        <v>10.4</v>
      </c>
      <c r="D200" s="60">
        <v>3.0181399999999998</v>
      </c>
      <c r="E200" s="61">
        <f t="shared" si="12"/>
        <v>7.3818600000000005</v>
      </c>
      <c r="F200" s="77">
        <f t="shared" si="13"/>
        <v>2.2145580000000002</v>
      </c>
      <c r="G200" s="63"/>
    </row>
    <row r="201" spans="1:7">
      <c r="A201" s="78" t="s">
        <v>167</v>
      </c>
      <c r="B201" s="60">
        <v>5.6000000000000005</v>
      </c>
      <c r="C201" s="60">
        <v>5.6000000000000005</v>
      </c>
      <c r="D201" s="60">
        <v>2.88808</v>
      </c>
      <c r="E201" s="61">
        <f t="shared" si="12"/>
        <v>2.7119200000000006</v>
      </c>
      <c r="F201" s="77">
        <f t="shared" si="13"/>
        <v>0.81357600000000019</v>
      </c>
      <c r="G201" s="63"/>
    </row>
    <row r="202" spans="1:7">
      <c r="A202" s="78" t="s">
        <v>168</v>
      </c>
      <c r="B202" s="60">
        <v>1.1599999999999999</v>
      </c>
      <c r="C202" s="60">
        <v>1.1599999999999999</v>
      </c>
      <c r="D202" s="60">
        <v>0.37240000000000001</v>
      </c>
      <c r="E202" s="61">
        <f t="shared" si="12"/>
        <v>0.78759999999999986</v>
      </c>
      <c r="F202" s="77">
        <f t="shared" si="13"/>
        <v>0.23627999999999999</v>
      </c>
      <c r="G202" s="63"/>
    </row>
    <row r="203" spans="1:7">
      <c r="A203" s="78" t="s">
        <v>169</v>
      </c>
      <c r="B203" s="60">
        <v>1.26</v>
      </c>
      <c r="C203" s="60">
        <v>1.26</v>
      </c>
      <c r="D203" s="60">
        <v>1.0697000000000001</v>
      </c>
      <c r="E203" s="61">
        <f t="shared" si="12"/>
        <v>0.19029999999999991</v>
      </c>
      <c r="F203" s="77">
        <f t="shared" si="13"/>
        <v>5.7089999999999974E-2</v>
      </c>
      <c r="G203" s="63"/>
    </row>
    <row r="204" spans="1:7">
      <c r="A204" s="78" t="s">
        <v>170</v>
      </c>
      <c r="B204" s="60">
        <v>1.4</v>
      </c>
      <c r="C204" s="60">
        <v>1.4</v>
      </c>
      <c r="D204" s="60">
        <v>0.3231</v>
      </c>
      <c r="E204" s="61">
        <f t="shared" si="12"/>
        <v>1.0769</v>
      </c>
      <c r="F204" s="77">
        <f t="shared" si="13"/>
        <v>0.32306999999999997</v>
      </c>
      <c r="G204" s="63"/>
    </row>
    <row r="205" spans="1:7">
      <c r="A205" s="78" t="s">
        <v>171</v>
      </c>
      <c r="B205" s="60">
        <v>0.74</v>
      </c>
      <c r="C205" s="60">
        <v>0.74</v>
      </c>
      <c r="D205" s="60">
        <v>0.1164</v>
      </c>
      <c r="E205" s="61">
        <f t="shared" si="12"/>
        <v>0.62359999999999993</v>
      </c>
      <c r="F205" s="77">
        <f t="shared" si="13"/>
        <v>0.18707999999999997</v>
      </c>
      <c r="G205" s="63"/>
    </row>
    <row r="206" spans="1:7">
      <c r="A206" s="78" t="s">
        <v>172</v>
      </c>
      <c r="B206" s="60">
        <v>1.1599999999999999</v>
      </c>
      <c r="C206" s="60">
        <v>1.1599999999999999</v>
      </c>
      <c r="D206" s="60">
        <v>0.55354000000000003</v>
      </c>
      <c r="E206" s="61">
        <f t="shared" si="12"/>
        <v>0.60645999999999989</v>
      </c>
      <c r="F206" s="77">
        <f t="shared" si="13"/>
        <v>0.18193799999999996</v>
      </c>
      <c r="G206" s="63"/>
    </row>
    <row r="207" spans="1:7">
      <c r="A207" s="78" t="s">
        <v>173</v>
      </c>
      <c r="B207" s="60">
        <v>3.1280000000000001</v>
      </c>
      <c r="C207" s="60">
        <v>2.4279999999999999</v>
      </c>
      <c r="D207" s="60">
        <v>1.3506</v>
      </c>
      <c r="E207" s="61">
        <f t="shared" si="12"/>
        <v>1.0773999999999999</v>
      </c>
      <c r="F207" s="77">
        <f t="shared" si="13"/>
        <v>0.32321999999999995</v>
      </c>
      <c r="G207" s="63"/>
    </row>
    <row r="208" spans="1:7">
      <c r="A208" s="78" t="s">
        <v>174</v>
      </c>
      <c r="B208" s="60">
        <v>1.1599999999999999</v>
      </c>
      <c r="C208" s="60">
        <v>1.1599999999999999</v>
      </c>
      <c r="D208" s="60">
        <v>0.30530000000000002</v>
      </c>
      <c r="E208" s="61">
        <f t="shared" si="12"/>
        <v>0.8546999999999999</v>
      </c>
      <c r="F208" s="77">
        <f t="shared" si="13"/>
        <v>0.25640999999999997</v>
      </c>
      <c r="G208" s="63"/>
    </row>
    <row r="209" spans="1:7">
      <c r="A209" s="78" t="s">
        <v>175</v>
      </c>
      <c r="B209" s="60">
        <v>1.4</v>
      </c>
      <c r="C209" s="60">
        <v>1.4</v>
      </c>
      <c r="D209" s="60">
        <v>0.50149999999999995</v>
      </c>
      <c r="E209" s="61">
        <f t="shared" si="12"/>
        <v>0.89849999999999997</v>
      </c>
      <c r="F209" s="77">
        <f t="shared" si="13"/>
        <v>0.26955000000000001</v>
      </c>
      <c r="G209" s="63"/>
    </row>
    <row r="210" spans="1:7" ht="25.5">
      <c r="A210" s="34" t="s">
        <v>176</v>
      </c>
      <c r="B210" s="60">
        <v>1.1599999999999999</v>
      </c>
      <c r="C210" s="60">
        <v>0</v>
      </c>
      <c r="D210" s="60">
        <v>0</v>
      </c>
      <c r="E210" s="61">
        <v>0</v>
      </c>
      <c r="F210" s="77">
        <v>0</v>
      </c>
      <c r="G210" s="86" t="s">
        <v>89</v>
      </c>
    </row>
    <row r="211" spans="1:7">
      <c r="A211" s="78" t="s">
        <v>177</v>
      </c>
      <c r="B211" s="60">
        <v>1.72</v>
      </c>
      <c r="C211" s="60">
        <v>1.72</v>
      </c>
      <c r="D211" s="60">
        <v>0.66078000000000003</v>
      </c>
      <c r="E211" s="61">
        <f t="shared" ref="E211:E227" si="14">C211-D211</f>
        <v>1.0592199999999998</v>
      </c>
      <c r="F211" s="77">
        <f t="shared" si="13"/>
        <v>0.31776599999999994</v>
      </c>
      <c r="G211" s="63"/>
    </row>
    <row r="212" spans="1:7">
      <c r="A212" s="78" t="s">
        <v>178</v>
      </c>
      <c r="B212" s="60">
        <v>2.2000000000000002</v>
      </c>
      <c r="C212" s="60">
        <v>2.2000000000000002</v>
      </c>
      <c r="D212" s="60">
        <v>0.75370000000000004</v>
      </c>
      <c r="E212" s="61">
        <f t="shared" si="14"/>
        <v>1.4463000000000001</v>
      </c>
      <c r="F212" s="77">
        <f t="shared" si="13"/>
        <v>0.43389000000000005</v>
      </c>
      <c r="G212" s="63"/>
    </row>
    <row r="213" spans="1:7">
      <c r="A213" s="78" t="s">
        <v>179</v>
      </c>
      <c r="B213" s="60">
        <v>2.16</v>
      </c>
      <c r="C213" s="60">
        <v>2.16</v>
      </c>
      <c r="D213" s="60">
        <v>1.20919</v>
      </c>
      <c r="E213" s="61">
        <f t="shared" si="14"/>
        <v>0.95081000000000016</v>
      </c>
      <c r="F213" s="77">
        <f t="shared" si="13"/>
        <v>0.28524300000000008</v>
      </c>
      <c r="G213" s="63"/>
    </row>
    <row r="214" spans="1:7">
      <c r="A214" s="78" t="s">
        <v>180</v>
      </c>
      <c r="B214" s="60">
        <v>0.55728</v>
      </c>
      <c r="C214" s="60">
        <v>0.55728</v>
      </c>
      <c r="D214" s="60">
        <v>0.33019999999999999</v>
      </c>
      <c r="E214" s="61">
        <f t="shared" si="14"/>
        <v>0.22708</v>
      </c>
      <c r="F214" s="77">
        <f t="shared" si="13"/>
        <v>6.812399999999999E-2</v>
      </c>
      <c r="G214" s="63"/>
    </row>
    <row r="215" spans="1:7">
      <c r="A215" s="78" t="s">
        <v>159</v>
      </c>
      <c r="B215" s="60">
        <v>0.86</v>
      </c>
      <c r="C215" s="60">
        <v>0.86</v>
      </c>
      <c r="D215" s="60">
        <v>4.2099999999999999E-2</v>
      </c>
      <c r="E215" s="61">
        <f t="shared" si="14"/>
        <v>0.81789999999999996</v>
      </c>
      <c r="F215" s="77">
        <f t="shared" si="13"/>
        <v>0.24536999999999998</v>
      </c>
      <c r="G215" s="63"/>
    </row>
    <row r="216" spans="1:7">
      <c r="A216" s="78" t="s">
        <v>158</v>
      </c>
      <c r="B216" s="60">
        <v>20</v>
      </c>
      <c r="C216" s="60">
        <v>20</v>
      </c>
      <c r="D216" s="60">
        <v>7.6303799999999997</v>
      </c>
      <c r="E216" s="61">
        <f t="shared" si="14"/>
        <v>12.369620000000001</v>
      </c>
      <c r="F216" s="77">
        <f t="shared" si="13"/>
        <v>3.7108860000000004</v>
      </c>
      <c r="G216" s="63"/>
    </row>
    <row r="217" spans="1:7">
      <c r="A217" s="78" t="s">
        <v>157</v>
      </c>
      <c r="B217" s="60">
        <v>42.15</v>
      </c>
      <c r="C217" s="60">
        <v>42.15</v>
      </c>
      <c r="D217" s="60">
        <v>8.1850000000000005</v>
      </c>
      <c r="E217" s="61">
        <f t="shared" si="14"/>
        <v>33.964999999999996</v>
      </c>
      <c r="F217" s="77">
        <f t="shared" si="13"/>
        <v>10.189499999999999</v>
      </c>
      <c r="G217" s="63"/>
    </row>
    <row r="218" spans="1:7">
      <c r="A218" s="78" t="s">
        <v>196</v>
      </c>
      <c r="B218" s="60">
        <v>0.99071999999999982</v>
      </c>
      <c r="C218" s="60">
        <v>0.99071999999999982</v>
      </c>
      <c r="D218" s="60">
        <v>0.60499999999999998</v>
      </c>
      <c r="E218" s="61">
        <f t="shared" si="14"/>
        <v>0.38571999999999984</v>
      </c>
      <c r="F218" s="77">
        <f t="shared" si="13"/>
        <v>0.11571599999999996</v>
      </c>
      <c r="G218" s="63"/>
    </row>
    <row r="219" spans="1:7">
      <c r="A219" s="78" t="s">
        <v>6</v>
      </c>
      <c r="B219" s="60">
        <v>0.30959999999999999</v>
      </c>
      <c r="C219" s="60">
        <v>0.30959999999999999</v>
      </c>
      <c r="D219" s="60">
        <v>0.19313</v>
      </c>
      <c r="E219" s="61">
        <f t="shared" si="14"/>
        <v>0.11646999999999999</v>
      </c>
      <c r="F219" s="77">
        <f t="shared" si="13"/>
        <v>3.4940999999999993E-2</v>
      </c>
      <c r="G219" s="63"/>
    </row>
    <row r="220" spans="1:7">
      <c r="A220" s="78" t="s">
        <v>151</v>
      </c>
      <c r="B220" s="60">
        <v>7.74</v>
      </c>
      <c r="C220" s="60">
        <v>7.74</v>
      </c>
      <c r="D220" s="60">
        <v>2.6856</v>
      </c>
      <c r="E220" s="61">
        <f t="shared" si="14"/>
        <v>5.0544000000000002</v>
      </c>
      <c r="F220" s="77">
        <f t="shared" si="13"/>
        <v>1.5163200000000001</v>
      </c>
      <c r="G220" s="63"/>
    </row>
    <row r="221" spans="1:7">
      <c r="A221" s="78" t="s">
        <v>152</v>
      </c>
      <c r="B221" s="60">
        <v>1.1739000000000004</v>
      </c>
      <c r="C221" s="60">
        <v>1.1739000000000004</v>
      </c>
      <c r="D221" s="60">
        <v>0.47499999999999998</v>
      </c>
      <c r="E221" s="61">
        <f t="shared" si="14"/>
        <v>0.69890000000000041</v>
      </c>
      <c r="F221" s="77">
        <f t="shared" si="13"/>
        <v>0.20967000000000011</v>
      </c>
      <c r="G221" s="63" t="s">
        <v>51</v>
      </c>
    </row>
    <row r="222" spans="1:7">
      <c r="A222" s="78" t="s">
        <v>153</v>
      </c>
      <c r="B222" s="60">
        <v>0.61919999999999997</v>
      </c>
      <c r="C222" s="60">
        <v>0.61919999999999997</v>
      </c>
      <c r="D222" s="60">
        <v>0.23380000000000001</v>
      </c>
      <c r="E222" s="61">
        <f t="shared" si="14"/>
        <v>0.38539999999999996</v>
      </c>
      <c r="F222" s="77">
        <f t="shared" si="13"/>
        <v>0.11562</v>
      </c>
      <c r="G222" s="63" t="s">
        <v>51</v>
      </c>
    </row>
    <row r="223" spans="1:7">
      <c r="A223" s="78" t="s">
        <v>154</v>
      </c>
      <c r="B223" s="60">
        <v>0.496</v>
      </c>
      <c r="C223" s="60">
        <v>0.496</v>
      </c>
      <c r="D223" s="60">
        <v>0.22539999999999999</v>
      </c>
      <c r="E223" s="61">
        <f t="shared" si="14"/>
        <v>0.27060000000000001</v>
      </c>
      <c r="F223" s="77">
        <f t="shared" si="13"/>
        <v>8.1180000000000002E-2</v>
      </c>
      <c r="G223" s="63" t="s">
        <v>51</v>
      </c>
    </row>
    <row r="224" spans="1:7">
      <c r="A224" s="78" t="s">
        <v>155</v>
      </c>
      <c r="B224" s="60">
        <v>1.2383999999999997</v>
      </c>
      <c r="C224" s="60">
        <v>1.2383999999999997</v>
      </c>
      <c r="D224" s="60">
        <v>0.31680000000000003</v>
      </c>
      <c r="E224" s="61">
        <f t="shared" si="14"/>
        <v>0.92159999999999975</v>
      </c>
      <c r="F224" s="77">
        <f t="shared" si="13"/>
        <v>0.27647999999999989</v>
      </c>
      <c r="G224" s="63" t="s">
        <v>51</v>
      </c>
    </row>
    <row r="225" spans="1:7">
      <c r="A225" s="78" t="s">
        <v>156</v>
      </c>
      <c r="B225" s="60">
        <v>1.0319999999999998</v>
      </c>
      <c r="C225" s="60">
        <v>1.0319999999999998</v>
      </c>
      <c r="D225" s="60">
        <v>0.3856</v>
      </c>
      <c r="E225" s="61">
        <f t="shared" si="14"/>
        <v>0.64639999999999986</v>
      </c>
      <c r="F225" s="77">
        <f t="shared" si="13"/>
        <v>0.19391999999999995</v>
      </c>
      <c r="G225" s="63" t="s">
        <v>51</v>
      </c>
    </row>
    <row r="226" spans="1:7">
      <c r="A226" s="78" t="s">
        <v>150</v>
      </c>
      <c r="B226" s="60">
        <v>1.0319999999999998</v>
      </c>
      <c r="C226" s="60">
        <v>1.0319999999999998</v>
      </c>
      <c r="D226" s="60">
        <v>0.38969999999999999</v>
      </c>
      <c r="E226" s="61">
        <f t="shared" si="14"/>
        <v>0.64229999999999987</v>
      </c>
      <c r="F226" s="77">
        <f t="shared" si="13"/>
        <v>0.19268999999999997</v>
      </c>
      <c r="G226" s="63" t="s">
        <v>51</v>
      </c>
    </row>
    <row r="227" spans="1:7" ht="13.5" thickBot="1">
      <c r="A227" s="35" t="s">
        <v>181</v>
      </c>
      <c r="B227" s="87">
        <v>0.25800000000000001</v>
      </c>
      <c r="C227" s="87">
        <v>0.25800000000000001</v>
      </c>
      <c r="D227" s="87">
        <v>0.22059999999999999</v>
      </c>
      <c r="E227" s="88">
        <f t="shared" si="14"/>
        <v>3.7400000000000017E-2</v>
      </c>
      <c r="F227" s="66">
        <f t="shared" si="13"/>
        <v>1.1220000000000004E-2</v>
      </c>
      <c r="G227" s="67"/>
    </row>
    <row r="228" spans="1:7" ht="13.5" thickBot="1">
      <c r="A228" s="47" t="s">
        <v>240</v>
      </c>
      <c r="B228" s="91">
        <f>SUM(B193:B227)</f>
        <v>305.00509999999991</v>
      </c>
      <c r="C228" s="91">
        <f>SUM(C193:C227)</f>
        <v>297.1450999999999</v>
      </c>
      <c r="D228" s="91">
        <f>SUM(D193:D227)</f>
        <v>119.36647000000001</v>
      </c>
      <c r="E228" s="91">
        <f>SUM(E193:E227)</f>
        <v>177.77862999999996</v>
      </c>
      <c r="F228" s="91">
        <f>SUM(F193:F227)</f>
        <v>53.333589000000018</v>
      </c>
      <c r="G228" s="90"/>
    </row>
    <row r="229" spans="1:7" ht="15.75" customHeight="1" thickBot="1">
      <c r="A229" s="148" t="s">
        <v>182</v>
      </c>
      <c r="B229" s="149"/>
      <c r="C229" s="149"/>
      <c r="D229" s="149"/>
      <c r="E229" s="149"/>
      <c r="F229" s="150"/>
      <c r="G229" s="151"/>
    </row>
    <row r="230" spans="1:7" ht="12.75" customHeight="1">
      <c r="A230" s="22" t="s">
        <v>8</v>
      </c>
      <c r="B230" s="2">
        <v>14.190000000000001</v>
      </c>
      <c r="C230" s="2">
        <v>14.190000000000001</v>
      </c>
      <c r="D230" s="56">
        <v>8.6186959999999999</v>
      </c>
      <c r="E230" s="92">
        <f t="shared" ref="E230:E251" si="15">C230-D230</f>
        <v>5.5713040000000014</v>
      </c>
      <c r="F230" s="93">
        <f>E230/100*30</f>
        <v>1.6713912000000004</v>
      </c>
      <c r="G230" s="59"/>
    </row>
    <row r="231" spans="1:7">
      <c r="A231" s="12" t="s">
        <v>9</v>
      </c>
      <c r="B231" s="3">
        <v>11.2</v>
      </c>
      <c r="C231" s="3">
        <v>11.2</v>
      </c>
      <c r="D231" s="60">
        <v>6.5212789999999998</v>
      </c>
      <c r="E231" s="94">
        <f t="shared" si="15"/>
        <v>4.6787209999999995</v>
      </c>
      <c r="F231" s="95">
        <f t="shared" ref="F231:F255" si="16">E231/100*30</f>
        <v>1.4036162999999999</v>
      </c>
      <c r="G231" s="63"/>
    </row>
    <row r="232" spans="1:7">
      <c r="A232" s="12" t="s">
        <v>10</v>
      </c>
      <c r="B232" s="3">
        <v>21.84</v>
      </c>
      <c r="C232" s="3">
        <v>21.84</v>
      </c>
      <c r="D232" s="60">
        <v>10.100263999999999</v>
      </c>
      <c r="E232" s="94">
        <f t="shared" si="15"/>
        <v>11.739736000000001</v>
      </c>
      <c r="F232" s="95">
        <f t="shared" si="16"/>
        <v>3.5219208000000002</v>
      </c>
      <c r="G232" s="63"/>
    </row>
    <row r="233" spans="1:7">
      <c r="A233" s="12" t="s">
        <v>11</v>
      </c>
      <c r="B233" s="3">
        <v>6.4499999999999993</v>
      </c>
      <c r="C233" s="3">
        <v>6.4499999999999993</v>
      </c>
      <c r="D233" s="60">
        <v>5.187856</v>
      </c>
      <c r="E233" s="94">
        <f t="shared" si="15"/>
        <v>1.2621439999999993</v>
      </c>
      <c r="F233" s="95">
        <f t="shared" si="16"/>
        <v>0.37864319999999979</v>
      </c>
      <c r="G233" s="63"/>
    </row>
    <row r="234" spans="1:7" ht="12.75" customHeight="1">
      <c r="A234" s="12" t="s">
        <v>188</v>
      </c>
      <c r="B234" s="3">
        <v>4.3</v>
      </c>
      <c r="C234" s="3">
        <v>4.3</v>
      </c>
      <c r="D234" s="60">
        <v>2.5316679999999998</v>
      </c>
      <c r="E234" s="94">
        <f t="shared" si="15"/>
        <v>1.768332</v>
      </c>
      <c r="F234" s="95">
        <f t="shared" si="16"/>
        <v>0.53049959999999996</v>
      </c>
      <c r="G234" s="63"/>
    </row>
    <row r="235" spans="1:7" ht="12.75" customHeight="1">
      <c r="A235" s="12" t="s">
        <v>189</v>
      </c>
      <c r="B235" s="3">
        <v>2.74</v>
      </c>
      <c r="C235" s="3">
        <v>2.74</v>
      </c>
      <c r="D235" s="60">
        <v>2.1465860000000001</v>
      </c>
      <c r="E235" s="94">
        <f t="shared" si="15"/>
        <v>0.59341400000000011</v>
      </c>
      <c r="F235" s="95">
        <f t="shared" si="16"/>
        <v>0.17802420000000002</v>
      </c>
      <c r="G235" s="63"/>
    </row>
    <row r="236" spans="1:7">
      <c r="A236" s="12" t="s">
        <v>12</v>
      </c>
      <c r="B236" s="3">
        <v>0.49</v>
      </c>
      <c r="C236" s="3">
        <v>0.49</v>
      </c>
      <c r="D236" s="60">
        <v>0.23883799999999999</v>
      </c>
      <c r="E236" s="94">
        <f t="shared" si="15"/>
        <v>0.251162</v>
      </c>
      <c r="F236" s="95">
        <f t="shared" si="16"/>
        <v>7.5348600000000002E-2</v>
      </c>
      <c r="G236" s="63"/>
    </row>
    <row r="237" spans="1:7">
      <c r="A237" s="12" t="s">
        <v>13</v>
      </c>
      <c r="B237" s="3">
        <v>4</v>
      </c>
      <c r="C237" s="3">
        <v>4</v>
      </c>
      <c r="D237" s="60">
        <v>1.8302560000000001</v>
      </c>
      <c r="E237" s="94">
        <f t="shared" si="15"/>
        <v>2.1697439999999997</v>
      </c>
      <c r="F237" s="95">
        <f t="shared" si="16"/>
        <v>0.65092319999999992</v>
      </c>
      <c r="G237" s="63"/>
    </row>
    <row r="238" spans="1:7" ht="12.75" customHeight="1">
      <c r="A238" s="12" t="s">
        <v>14</v>
      </c>
      <c r="B238" s="3">
        <v>3.44</v>
      </c>
      <c r="C238" s="3">
        <v>3.44</v>
      </c>
      <c r="D238" s="60">
        <v>0.87902899999999995</v>
      </c>
      <c r="E238" s="94">
        <f t="shared" si="15"/>
        <v>2.5609709999999999</v>
      </c>
      <c r="F238" s="95">
        <f t="shared" si="16"/>
        <v>0.7682912999999999</v>
      </c>
      <c r="G238" s="63"/>
    </row>
    <row r="239" spans="1:7" ht="12.75" customHeight="1">
      <c r="A239" s="12" t="s">
        <v>183</v>
      </c>
      <c r="B239" s="3">
        <v>2.52</v>
      </c>
      <c r="C239" s="3">
        <v>2.52</v>
      </c>
      <c r="D239" s="60">
        <v>1.745347</v>
      </c>
      <c r="E239" s="94">
        <f t="shared" si="15"/>
        <v>0.77465300000000004</v>
      </c>
      <c r="F239" s="95">
        <f t="shared" si="16"/>
        <v>0.23239590000000002</v>
      </c>
      <c r="G239" s="63"/>
    </row>
    <row r="240" spans="1:7">
      <c r="A240" s="12" t="s">
        <v>184</v>
      </c>
      <c r="B240" s="3">
        <v>3.01</v>
      </c>
      <c r="C240" s="3">
        <v>3.01</v>
      </c>
      <c r="D240" s="60">
        <v>1.5656060000000001</v>
      </c>
      <c r="E240" s="94">
        <f t="shared" si="15"/>
        <v>1.4443939999999997</v>
      </c>
      <c r="F240" s="95">
        <f t="shared" si="16"/>
        <v>0.43331819999999993</v>
      </c>
      <c r="G240" s="63"/>
    </row>
    <row r="241" spans="1:7">
      <c r="A241" s="12" t="s">
        <v>15</v>
      </c>
      <c r="B241" s="3">
        <v>3.87</v>
      </c>
      <c r="C241" s="3">
        <v>3.87</v>
      </c>
      <c r="D241" s="60">
        <v>1.084862</v>
      </c>
      <c r="E241" s="94">
        <f t="shared" si="15"/>
        <v>2.7851379999999999</v>
      </c>
      <c r="F241" s="95">
        <f t="shared" si="16"/>
        <v>0.83554139999999999</v>
      </c>
      <c r="G241" s="63"/>
    </row>
    <row r="242" spans="1:7">
      <c r="A242" s="12" t="s">
        <v>185</v>
      </c>
      <c r="B242" s="3">
        <v>0.9900000000000001</v>
      </c>
      <c r="C242" s="3">
        <v>0.9900000000000001</v>
      </c>
      <c r="D242" s="60">
        <v>0.67794399999999999</v>
      </c>
      <c r="E242" s="94">
        <f t="shared" si="15"/>
        <v>0.31205600000000011</v>
      </c>
      <c r="F242" s="95">
        <f t="shared" si="16"/>
        <v>9.3616800000000028E-2</v>
      </c>
      <c r="G242" s="63"/>
    </row>
    <row r="243" spans="1:7">
      <c r="A243" s="12" t="s">
        <v>16</v>
      </c>
      <c r="B243" s="3">
        <v>6.58</v>
      </c>
      <c r="C243" s="3">
        <v>6.58</v>
      </c>
      <c r="D243" s="60">
        <v>2.2799589999999998</v>
      </c>
      <c r="E243" s="94">
        <f t="shared" si="15"/>
        <v>4.3000410000000002</v>
      </c>
      <c r="F243" s="95">
        <f t="shared" si="16"/>
        <v>1.2900123000000001</v>
      </c>
      <c r="G243" s="63"/>
    </row>
    <row r="244" spans="1:7">
      <c r="A244" s="12" t="s">
        <v>17</v>
      </c>
      <c r="B244" s="3">
        <v>10</v>
      </c>
      <c r="C244" s="3">
        <v>10</v>
      </c>
      <c r="D244" s="60">
        <v>6.067971</v>
      </c>
      <c r="E244" s="94">
        <f t="shared" si="15"/>
        <v>3.932029</v>
      </c>
      <c r="F244" s="95">
        <f t="shared" si="16"/>
        <v>1.1796087</v>
      </c>
      <c r="G244" s="63"/>
    </row>
    <row r="245" spans="1:7" ht="12.75" customHeight="1">
      <c r="A245" s="12" t="s">
        <v>18</v>
      </c>
      <c r="B245" s="3">
        <v>5</v>
      </c>
      <c r="C245" s="3">
        <v>5</v>
      </c>
      <c r="D245" s="60">
        <v>1.4279189999999999</v>
      </c>
      <c r="E245" s="94">
        <f t="shared" si="15"/>
        <v>3.5720809999999998</v>
      </c>
      <c r="F245" s="95">
        <f t="shared" si="16"/>
        <v>1.0716242999999999</v>
      </c>
      <c r="G245" s="63"/>
    </row>
    <row r="246" spans="1:7">
      <c r="A246" s="12" t="s">
        <v>19</v>
      </c>
      <c r="B246" s="3">
        <v>3.44</v>
      </c>
      <c r="C246" s="3">
        <v>3.44</v>
      </c>
      <c r="D246" s="60">
        <v>3.0425170000000001</v>
      </c>
      <c r="E246" s="94">
        <f t="shared" si="15"/>
        <v>0.39748299999999981</v>
      </c>
      <c r="F246" s="95">
        <f t="shared" si="16"/>
        <v>0.11924489999999993</v>
      </c>
      <c r="G246" s="63"/>
    </row>
    <row r="247" spans="1:7" ht="12.75" customHeight="1">
      <c r="A247" s="12" t="s">
        <v>186</v>
      </c>
      <c r="B247" s="3">
        <v>40</v>
      </c>
      <c r="C247" s="3">
        <v>40</v>
      </c>
      <c r="D247" s="60">
        <v>8.88523</v>
      </c>
      <c r="E247" s="94">
        <f t="shared" si="15"/>
        <v>31.11477</v>
      </c>
      <c r="F247" s="95">
        <f t="shared" si="16"/>
        <v>9.3344310000000004</v>
      </c>
      <c r="G247" s="63"/>
    </row>
    <row r="248" spans="1:7">
      <c r="A248" s="12" t="s">
        <v>20</v>
      </c>
      <c r="B248" s="3">
        <v>5</v>
      </c>
      <c r="C248" s="3">
        <v>5</v>
      </c>
      <c r="D248" s="60">
        <v>3.522926</v>
      </c>
      <c r="E248" s="94">
        <f t="shared" si="15"/>
        <v>1.477074</v>
      </c>
      <c r="F248" s="95">
        <f t="shared" si="16"/>
        <v>0.44312219999999997</v>
      </c>
      <c r="G248" s="63"/>
    </row>
    <row r="249" spans="1:7">
      <c r="A249" s="12" t="s">
        <v>187</v>
      </c>
      <c r="B249" s="3">
        <v>38.849999999999994</v>
      </c>
      <c r="C249" s="3">
        <v>38.849999999999994</v>
      </c>
      <c r="D249" s="60">
        <v>4.8489250000000004</v>
      </c>
      <c r="E249" s="94">
        <f t="shared" si="15"/>
        <v>34.001074999999993</v>
      </c>
      <c r="F249" s="95">
        <f t="shared" si="16"/>
        <v>10.200322499999997</v>
      </c>
      <c r="G249" s="63"/>
    </row>
    <row r="250" spans="1:7">
      <c r="A250" s="12" t="s">
        <v>21</v>
      </c>
      <c r="B250" s="3">
        <v>2.58</v>
      </c>
      <c r="C250" s="3">
        <v>2.58</v>
      </c>
      <c r="D250" s="60">
        <v>0.53859800000000002</v>
      </c>
      <c r="E250" s="94">
        <f t="shared" si="15"/>
        <v>2.0414020000000002</v>
      </c>
      <c r="F250" s="95">
        <f t="shared" si="16"/>
        <v>0.61242060000000009</v>
      </c>
      <c r="G250" s="63"/>
    </row>
    <row r="251" spans="1:7" ht="12.75" customHeight="1">
      <c r="A251" s="12" t="s">
        <v>22</v>
      </c>
      <c r="B251" s="3">
        <v>9.4600000000000009</v>
      </c>
      <c r="C251" s="3">
        <v>9.4600000000000009</v>
      </c>
      <c r="D251" s="60">
        <v>7.956048</v>
      </c>
      <c r="E251" s="94">
        <f t="shared" si="15"/>
        <v>1.5039520000000008</v>
      </c>
      <c r="F251" s="95">
        <f t="shared" si="16"/>
        <v>0.45118560000000024</v>
      </c>
      <c r="G251" s="63"/>
    </row>
    <row r="252" spans="1:7" ht="25.5">
      <c r="A252" s="12" t="s">
        <v>23</v>
      </c>
      <c r="B252" s="3">
        <v>0.93</v>
      </c>
      <c r="C252" s="3">
        <v>0</v>
      </c>
      <c r="D252" s="60">
        <v>0</v>
      </c>
      <c r="E252" s="94">
        <v>0</v>
      </c>
      <c r="F252" s="95">
        <v>0</v>
      </c>
      <c r="G252" s="86" t="s">
        <v>89</v>
      </c>
    </row>
    <row r="253" spans="1:7">
      <c r="A253" s="12" t="s">
        <v>24</v>
      </c>
      <c r="B253" s="21">
        <v>1.06</v>
      </c>
      <c r="C253" s="21">
        <v>1.06</v>
      </c>
      <c r="D253" s="60">
        <v>0.69244700000000003</v>
      </c>
      <c r="E253" s="94">
        <f>C253-D253</f>
        <v>0.36755300000000002</v>
      </c>
      <c r="F253" s="95">
        <f t="shared" si="16"/>
        <v>0.1102659</v>
      </c>
      <c r="G253" s="63"/>
    </row>
    <row r="254" spans="1:7" ht="15" customHeight="1">
      <c r="A254" s="12" t="s">
        <v>25</v>
      </c>
      <c r="B254" s="27">
        <v>1.03</v>
      </c>
      <c r="C254" s="27">
        <v>1.03</v>
      </c>
      <c r="D254" s="60">
        <v>0.50419999999999998</v>
      </c>
      <c r="E254" s="94">
        <f>C254-D254</f>
        <v>0.52580000000000005</v>
      </c>
      <c r="F254" s="95">
        <f t="shared" si="16"/>
        <v>0.15774000000000002</v>
      </c>
      <c r="G254" s="63" t="s">
        <v>51</v>
      </c>
    </row>
    <row r="255" spans="1:7" ht="13.5" thickBot="1">
      <c r="A255" s="29" t="s">
        <v>26</v>
      </c>
      <c r="B255" s="18">
        <v>0.48</v>
      </c>
      <c r="C255" s="18">
        <v>0.48</v>
      </c>
      <c r="D255" s="87">
        <v>0.20672699999999999</v>
      </c>
      <c r="E255" s="96">
        <f>C255-D255</f>
        <v>0.27327299999999999</v>
      </c>
      <c r="F255" s="97">
        <f t="shared" si="16"/>
        <v>8.1981899999999996E-2</v>
      </c>
      <c r="G255" s="67" t="s">
        <v>51</v>
      </c>
    </row>
    <row r="256" spans="1:7" ht="13.5" thickBot="1">
      <c r="A256" s="45" t="s">
        <v>239</v>
      </c>
      <c r="B256" s="46">
        <f>SUM(B230:B255)</f>
        <v>203.45000000000002</v>
      </c>
      <c r="C256" s="46">
        <f>SUM(C230:C255)</f>
        <v>202.52</v>
      </c>
      <c r="D256" s="46">
        <f>SUM(D230:D255)</f>
        <v>83.101697999999985</v>
      </c>
      <c r="E256" s="46">
        <f>SUM(E230:E255)</f>
        <v>119.41830200000001</v>
      </c>
      <c r="F256" s="46">
        <f>SUM(F230:F255)</f>
        <v>35.825490600000002</v>
      </c>
      <c r="G256" s="98"/>
    </row>
    <row r="257" spans="1:7" ht="15.75" customHeight="1" thickBot="1">
      <c r="A257" s="128" t="s">
        <v>190</v>
      </c>
      <c r="B257" s="129"/>
      <c r="C257" s="129"/>
      <c r="D257" s="129"/>
      <c r="E257" s="129"/>
      <c r="F257" s="129"/>
      <c r="G257" s="130"/>
    </row>
    <row r="258" spans="1:7">
      <c r="A258" s="26" t="s">
        <v>28</v>
      </c>
      <c r="B258" s="38">
        <v>6.99</v>
      </c>
      <c r="C258" s="38">
        <v>6.99</v>
      </c>
      <c r="D258" s="56">
        <v>3.6066099999999999</v>
      </c>
      <c r="E258" s="57">
        <f>C258-D258</f>
        <v>3.3833900000000003</v>
      </c>
      <c r="F258" s="93">
        <f>E258/100*30</f>
        <v>1.0150170000000001</v>
      </c>
      <c r="G258" s="59"/>
    </row>
    <row r="259" spans="1:7">
      <c r="A259" s="31" t="s">
        <v>195</v>
      </c>
      <c r="B259" s="39">
        <v>40</v>
      </c>
      <c r="C259" s="39">
        <v>40</v>
      </c>
      <c r="D259" s="60">
        <v>33.632690000000032</v>
      </c>
      <c r="E259" s="61">
        <f>C259-D259</f>
        <v>6.3673099999999678</v>
      </c>
      <c r="F259" s="99">
        <f t="shared" ref="F259:F279" si="17">E259/100*30</f>
        <v>1.9101929999999903</v>
      </c>
      <c r="G259" s="63"/>
    </row>
    <row r="260" spans="1:7">
      <c r="A260" s="31" t="s">
        <v>29</v>
      </c>
      <c r="B260" s="39">
        <v>15.32</v>
      </c>
      <c r="C260" s="39">
        <v>15.32</v>
      </c>
      <c r="D260" s="60">
        <v>8.8854699999999962</v>
      </c>
      <c r="E260" s="61">
        <f t="shared" ref="E260:E278" si="18">C260-D260</f>
        <v>6.4345300000000041</v>
      </c>
      <c r="F260" s="99">
        <f t="shared" si="17"/>
        <v>1.930359000000001</v>
      </c>
      <c r="G260" s="63"/>
    </row>
    <row r="261" spans="1:7">
      <c r="A261" s="31" t="s">
        <v>30</v>
      </c>
      <c r="B261" s="39">
        <v>48.319999999999993</v>
      </c>
      <c r="C261" s="39">
        <v>48.319999999999993</v>
      </c>
      <c r="D261" s="60">
        <v>24.415590000000009</v>
      </c>
      <c r="E261" s="61">
        <f t="shared" si="18"/>
        <v>23.904409999999984</v>
      </c>
      <c r="F261" s="99">
        <f t="shared" si="17"/>
        <v>7.1713229999999957</v>
      </c>
      <c r="G261" s="63"/>
    </row>
    <row r="262" spans="1:7">
      <c r="A262" s="31" t="s">
        <v>31</v>
      </c>
      <c r="B262" s="39">
        <v>5.4</v>
      </c>
      <c r="C262" s="39">
        <v>5.4</v>
      </c>
      <c r="D262" s="60">
        <v>2.871049999999999</v>
      </c>
      <c r="E262" s="61">
        <f t="shared" si="18"/>
        <v>2.5289500000000014</v>
      </c>
      <c r="F262" s="99">
        <f t="shared" si="17"/>
        <v>0.75868500000000039</v>
      </c>
      <c r="G262" s="63"/>
    </row>
    <row r="263" spans="1:7">
      <c r="A263" s="31" t="s">
        <v>32</v>
      </c>
      <c r="B263" s="39">
        <v>1.86</v>
      </c>
      <c r="C263" s="39">
        <v>1.86</v>
      </c>
      <c r="D263" s="60">
        <v>1.8502400000000001</v>
      </c>
      <c r="E263" s="61">
        <f t="shared" si="18"/>
        <v>9.7599999999999909E-3</v>
      </c>
      <c r="F263" s="99">
        <f t="shared" si="17"/>
        <v>2.927999999999997E-3</v>
      </c>
      <c r="G263" s="63"/>
    </row>
    <row r="264" spans="1:7">
      <c r="A264" s="31" t="s">
        <v>194</v>
      </c>
      <c r="B264" s="40">
        <v>15.32</v>
      </c>
      <c r="C264" s="40">
        <v>15.32</v>
      </c>
      <c r="D264" s="60">
        <v>5.1272399999999987</v>
      </c>
      <c r="E264" s="61">
        <f t="shared" si="18"/>
        <v>10.192760000000002</v>
      </c>
      <c r="F264" s="99">
        <f t="shared" si="17"/>
        <v>3.0578280000000007</v>
      </c>
      <c r="G264" s="63"/>
    </row>
    <row r="265" spans="1:7">
      <c r="A265" s="31" t="s">
        <v>33</v>
      </c>
      <c r="B265" s="39">
        <v>1.86</v>
      </c>
      <c r="C265" s="39">
        <v>1.86</v>
      </c>
      <c r="D265" s="60">
        <v>2.1654399999999989</v>
      </c>
      <c r="E265" s="61">
        <v>0</v>
      </c>
      <c r="F265" s="99">
        <f t="shared" si="17"/>
        <v>0</v>
      </c>
      <c r="G265" s="63"/>
    </row>
    <row r="266" spans="1:7">
      <c r="A266" s="31" t="s">
        <v>34</v>
      </c>
      <c r="B266" s="39">
        <v>8.6</v>
      </c>
      <c r="C266" s="39">
        <v>8.6</v>
      </c>
      <c r="D266" s="60">
        <v>5.7381199999999959</v>
      </c>
      <c r="E266" s="61">
        <f t="shared" si="18"/>
        <v>2.8618800000000038</v>
      </c>
      <c r="F266" s="99">
        <f t="shared" si="17"/>
        <v>0.8585640000000011</v>
      </c>
      <c r="G266" s="63"/>
    </row>
    <row r="267" spans="1:7">
      <c r="A267" s="31" t="s">
        <v>35</v>
      </c>
      <c r="B267" s="39">
        <v>1.86</v>
      </c>
      <c r="C267" s="39">
        <v>1.86</v>
      </c>
      <c r="D267" s="60">
        <v>1.8445999999999998</v>
      </c>
      <c r="E267" s="61">
        <v>0</v>
      </c>
      <c r="F267" s="99">
        <f t="shared" si="17"/>
        <v>0</v>
      </c>
      <c r="G267" s="63"/>
    </row>
    <row r="268" spans="1:7">
      <c r="A268" s="31" t="s">
        <v>36</v>
      </c>
      <c r="B268" s="39">
        <v>13.32</v>
      </c>
      <c r="C268" s="39">
        <v>13.32</v>
      </c>
      <c r="D268" s="60">
        <v>12.641780000000002</v>
      </c>
      <c r="E268" s="61">
        <f t="shared" si="18"/>
        <v>0.67821999999999782</v>
      </c>
      <c r="F268" s="99">
        <f t="shared" si="17"/>
        <v>0.20346599999999934</v>
      </c>
      <c r="G268" s="63"/>
    </row>
    <row r="269" spans="1:7">
      <c r="A269" s="31" t="s">
        <v>37</v>
      </c>
      <c r="B269" s="39">
        <v>8.5</v>
      </c>
      <c r="C269" s="39">
        <v>8.5</v>
      </c>
      <c r="D269" s="60">
        <v>7.1560100000000002</v>
      </c>
      <c r="E269" s="61">
        <f t="shared" si="18"/>
        <v>1.3439899999999998</v>
      </c>
      <c r="F269" s="99">
        <f t="shared" si="17"/>
        <v>0.40319699999999992</v>
      </c>
      <c r="G269" s="63"/>
    </row>
    <row r="270" spans="1:7">
      <c r="A270" s="31" t="s">
        <v>38</v>
      </c>
      <c r="B270" s="39">
        <v>2.1640000000000001</v>
      </c>
      <c r="C270" s="39">
        <v>2.1640000000000001</v>
      </c>
      <c r="D270" s="60">
        <v>1.3679000000000001</v>
      </c>
      <c r="E270" s="61">
        <f t="shared" si="18"/>
        <v>0.79610000000000003</v>
      </c>
      <c r="F270" s="99">
        <f t="shared" si="17"/>
        <v>0.23883000000000004</v>
      </c>
      <c r="G270" s="63"/>
    </row>
    <row r="271" spans="1:7">
      <c r="A271" s="31" t="s">
        <v>39</v>
      </c>
      <c r="B271" s="39">
        <v>1.86</v>
      </c>
      <c r="C271" s="39">
        <v>1.86</v>
      </c>
      <c r="D271" s="60">
        <v>1.5629</v>
      </c>
      <c r="E271" s="61">
        <f t="shared" si="18"/>
        <v>0.29710000000000014</v>
      </c>
      <c r="F271" s="99">
        <f t="shared" si="17"/>
        <v>8.9130000000000043E-2</v>
      </c>
      <c r="G271" s="63"/>
    </row>
    <row r="272" spans="1:7">
      <c r="A272" s="31" t="s">
        <v>192</v>
      </c>
      <c r="B272" s="39">
        <v>1.395</v>
      </c>
      <c r="C272" s="39">
        <v>1.395</v>
      </c>
      <c r="D272" s="60">
        <v>0.82197000000000009</v>
      </c>
      <c r="E272" s="61">
        <f t="shared" si="18"/>
        <v>0.57302999999999993</v>
      </c>
      <c r="F272" s="99">
        <f t="shared" si="17"/>
        <v>0.17190899999999998</v>
      </c>
      <c r="G272" s="63"/>
    </row>
    <row r="273" spans="1:7">
      <c r="A273" s="31" t="s">
        <v>193</v>
      </c>
      <c r="B273" s="39">
        <v>1.395</v>
      </c>
      <c r="C273" s="39">
        <v>1.395</v>
      </c>
      <c r="D273" s="60">
        <v>0.91329000000000005</v>
      </c>
      <c r="E273" s="61">
        <f t="shared" si="18"/>
        <v>0.48170999999999997</v>
      </c>
      <c r="F273" s="99">
        <f t="shared" si="17"/>
        <v>0.14451299999999997</v>
      </c>
      <c r="G273" s="63"/>
    </row>
    <row r="274" spans="1:7">
      <c r="A274" s="31" t="s">
        <v>40</v>
      </c>
      <c r="B274" s="39">
        <v>13.32</v>
      </c>
      <c r="C274" s="39">
        <v>13.32</v>
      </c>
      <c r="D274" s="60">
        <v>3.95736</v>
      </c>
      <c r="E274" s="61">
        <f t="shared" si="18"/>
        <v>9.3626400000000007</v>
      </c>
      <c r="F274" s="99">
        <f t="shared" si="17"/>
        <v>2.8087920000000004</v>
      </c>
      <c r="G274" s="63"/>
    </row>
    <row r="275" spans="1:7">
      <c r="A275" s="31" t="s">
        <v>41</v>
      </c>
      <c r="B275" s="39">
        <v>2.58</v>
      </c>
      <c r="C275" s="39">
        <v>2.58</v>
      </c>
      <c r="D275" s="60">
        <v>1.39052</v>
      </c>
      <c r="E275" s="61">
        <f t="shared" si="18"/>
        <v>1.1894800000000001</v>
      </c>
      <c r="F275" s="99">
        <f t="shared" si="17"/>
        <v>0.35684399999999999</v>
      </c>
      <c r="G275" s="63"/>
    </row>
    <row r="276" spans="1:7">
      <c r="A276" s="31" t="s">
        <v>42</v>
      </c>
      <c r="B276" s="39">
        <v>3.87</v>
      </c>
      <c r="C276" s="39">
        <v>3.87</v>
      </c>
      <c r="D276" s="60">
        <v>1.34958</v>
      </c>
      <c r="E276" s="61">
        <f t="shared" si="18"/>
        <v>2.5204200000000001</v>
      </c>
      <c r="F276" s="99">
        <f t="shared" si="17"/>
        <v>0.75612599999999996</v>
      </c>
      <c r="G276" s="63"/>
    </row>
    <row r="277" spans="1:7">
      <c r="A277" s="31" t="s">
        <v>43</v>
      </c>
      <c r="B277" s="39">
        <v>1.395</v>
      </c>
      <c r="C277" s="39">
        <v>1.395</v>
      </c>
      <c r="D277" s="60">
        <v>0.43</v>
      </c>
      <c r="E277" s="61">
        <f t="shared" si="18"/>
        <v>0.96500000000000008</v>
      </c>
      <c r="F277" s="99">
        <f t="shared" si="17"/>
        <v>0.28950000000000004</v>
      </c>
      <c r="G277" s="63"/>
    </row>
    <row r="278" spans="1:7">
      <c r="A278" s="31" t="s">
        <v>44</v>
      </c>
      <c r="B278" s="39">
        <v>24.509999999999998</v>
      </c>
      <c r="C278" s="39">
        <v>24.509999999999998</v>
      </c>
      <c r="D278" s="60">
        <v>21.506869999999971</v>
      </c>
      <c r="E278" s="61">
        <f t="shared" si="18"/>
        <v>3.0031300000000272</v>
      </c>
      <c r="F278" s="99">
        <f t="shared" si="17"/>
        <v>0.90093900000000815</v>
      </c>
      <c r="G278" s="63"/>
    </row>
    <row r="279" spans="1:7" ht="13.5" thickBot="1">
      <c r="A279" s="30" t="s">
        <v>191</v>
      </c>
      <c r="B279" s="41">
        <v>0.55799999999999994</v>
      </c>
      <c r="C279" s="41">
        <v>0.55799999999999994</v>
      </c>
      <c r="D279" s="87">
        <v>0.70039999999999991</v>
      </c>
      <c r="E279" s="88">
        <v>0</v>
      </c>
      <c r="F279" s="89">
        <f t="shared" si="17"/>
        <v>0</v>
      </c>
      <c r="G279" s="67"/>
    </row>
    <row r="280" spans="1:7" ht="13.5" thickBot="1">
      <c r="A280" s="43" t="s">
        <v>238</v>
      </c>
      <c r="B280" s="44">
        <f>SUM(B258:B279)</f>
        <v>220.39700000000005</v>
      </c>
      <c r="C280" s="44">
        <f>SUM(C258:C279)</f>
        <v>220.39700000000005</v>
      </c>
      <c r="D280" s="44">
        <f>SUM(D258:D279)</f>
        <v>143.93563</v>
      </c>
      <c r="E280" s="44">
        <f>SUM(E258:E279)</f>
        <v>76.893810000000002</v>
      </c>
      <c r="F280" s="44">
        <f>SUM(F258:F279)</f>
        <v>23.068142999999992</v>
      </c>
      <c r="G280" s="98"/>
    </row>
    <row r="281" spans="1:7" ht="13.5" thickBot="1">
      <c r="A281" s="131" t="s">
        <v>198</v>
      </c>
      <c r="B281" s="132"/>
      <c r="C281" s="132"/>
      <c r="D281" s="132"/>
      <c r="E281" s="132"/>
      <c r="F281" s="132"/>
      <c r="G281" s="133"/>
    </row>
    <row r="282" spans="1:7">
      <c r="A282" s="22" t="s">
        <v>235</v>
      </c>
      <c r="B282" s="100">
        <v>3.15</v>
      </c>
      <c r="C282" s="2">
        <v>3.15</v>
      </c>
      <c r="D282" s="56">
        <v>2.10770780310144</v>
      </c>
      <c r="E282" s="57">
        <f t="shared" ref="E282:E294" si="19">C282-D282</f>
        <v>1.0422921968985599</v>
      </c>
      <c r="F282" s="93">
        <f>E282/100*30</f>
        <v>0.31268765906956797</v>
      </c>
      <c r="G282" s="59"/>
    </row>
    <row r="283" spans="1:7">
      <c r="A283" s="12" t="s">
        <v>234</v>
      </c>
      <c r="B283" s="101">
        <v>19.98</v>
      </c>
      <c r="C283" s="3">
        <v>13.32</v>
      </c>
      <c r="D283" s="60">
        <v>7.736048536746873</v>
      </c>
      <c r="E283" s="61">
        <f t="shared" si="19"/>
        <v>5.5839514632531273</v>
      </c>
      <c r="F283" s="99">
        <f t="shared" ref="F283:F318" si="20">E283/100*30</f>
        <v>1.6751854389759382</v>
      </c>
      <c r="G283" s="63"/>
    </row>
    <row r="284" spans="1:7">
      <c r="A284" s="12" t="s">
        <v>232</v>
      </c>
      <c r="B284" s="101">
        <v>30</v>
      </c>
      <c r="C284" s="101">
        <v>20</v>
      </c>
      <c r="D284" s="60">
        <v>10.479934901007864</v>
      </c>
      <c r="E284" s="61">
        <f t="shared" si="19"/>
        <v>9.520065098992136</v>
      </c>
      <c r="F284" s="99">
        <f t="shared" si="20"/>
        <v>2.8560195296976412</v>
      </c>
      <c r="G284" s="63"/>
    </row>
    <row r="285" spans="1:7">
      <c r="A285" s="12" t="s">
        <v>233</v>
      </c>
      <c r="B285" s="101">
        <v>1.008</v>
      </c>
      <c r="C285" s="3">
        <v>1.008</v>
      </c>
      <c r="D285" s="60">
        <v>0.10031212233216003</v>
      </c>
      <c r="E285" s="61">
        <f t="shared" si="19"/>
        <v>0.90768787766783998</v>
      </c>
      <c r="F285" s="99">
        <f t="shared" si="20"/>
        <v>0.27230636330035202</v>
      </c>
      <c r="G285" s="63"/>
    </row>
    <row r="286" spans="1:7">
      <c r="A286" s="12" t="s">
        <v>231</v>
      </c>
      <c r="B286" s="101">
        <v>9</v>
      </c>
      <c r="C286" s="101">
        <v>4.5</v>
      </c>
      <c r="D286" s="60">
        <v>2.1364995741076802</v>
      </c>
      <c r="E286" s="61">
        <f t="shared" si="19"/>
        <v>2.3635004258923198</v>
      </c>
      <c r="F286" s="99">
        <f t="shared" si="20"/>
        <v>0.70905012776769594</v>
      </c>
      <c r="G286" s="63"/>
    </row>
    <row r="287" spans="1:7">
      <c r="A287" s="102" t="s">
        <v>230</v>
      </c>
      <c r="B287" s="101">
        <v>30</v>
      </c>
      <c r="C287" s="3">
        <v>30</v>
      </c>
      <c r="D287" s="60">
        <v>11.182396426527241</v>
      </c>
      <c r="E287" s="61">
        <f t="shared" si="19"/>
        <v>18.817603573472759</v>
      </c>
      <c r="F287" s="99">
        <f t="shared" si="20"/>
        <v>5.6452810720418283</v>
      </c>
      <c r="G287" s="63"/>
    </row>
    <row r="288" spans="1:7">
      <c r="A288" s="102" t="s">
        <v>229</v>
      </c>
      <c r="B288" s="101">
        <v>6.3</v>
      </c>
      <c r="C288" s="101">
        <v>5.67</v>
      </c>
      <c r="D288" s="60">
        <v>2.7377574516541436</v>
      </c>
      <c r="E288" s="61">
        <f t="shared" si="19"/>
        <v>2.9322425483458563</v>
      </c>
      <c r="F288" s="99">
        <f t="shared" si="20"/>
        <v>0.87967276450375698</v>
      </c>
      <c r="G288" s="63"/>
    </row>
    <row r="289" spans="1:7">
      <c r="A289" s="102" t="s">
        <v>228</v>
      </c>
      <c r="B289" s="101">
        <v>5.08</v>
      </c>
      <c r="C289" s="3">
        <v>5.08</v>
      </c>
      <c r="D289" s="60">
        <v>2.8905213118636803</v>
      </c>
      <c r="E289" s="61">
        <f t="shared" si="19"/>
        <v>2.1894786881363197</v>
      </c>
      <c r="F289" s="99">
        <f t="shared" si="20"/>
        <v>0.6568436064408959</v>
      </c>
      <c r="G289" s="63"/>
    </row>
    <row r="290" spans="1:7">
      <c r="A290" s="12" t="s">
        <v>227</v>
      </c>
      <c r="B290" s="101">
        <v>10.29</v>
      </c>
      <c r="C290" s="3">
        <v>10.29</v>
      </c>
      <c r="D290" s="60">
        <v>5.9302703916788282</v>
      </c>
      <c r="E290" s="61">
        <f t="shared" si="19"/>
        <v>4.359729608321171</v>
      </c>
      <c r="F290" s="99">
        <f t="shared" si="20"/>
        <v>1.3079188824963512</v>
      </c>
      <c r="G290" s="63"/>
    </row>
    <row r="291" spans="1:7">
      <c r="A291" s="102" t="s">
        <v>226</v>
      </c>
      <c r="B291" s="101">
        <v>3.44</v>
      </c>
      <c r="C291" s="3">
        <v>3.44</v>
      </c>
      <c r="D291" s="60">
        <v>1.2677434890724799</v>
      </c>
      <c r="E291" s="61">
        <f t="shared" si="19"/>
        <v>2.1722565109275198</v>
      </c>
      <c r="F291" s="99">
        <f t="shared" si="20"/>
        <v>0.65167695327825603</v>
      </c>
      <c r="G291" s="63"/>
    </row>
    <row r="292" spans="1:7">
      <c r="A292" s="103" t="s">
        <v>225</v>
      </c>
      <c r="B292" s="101">
        <v>0.84999999999999987</v>
      </c>
      <c r="C292" s="3">
        <v>0.84999999999999987</v>
      </c>
      <c r="D292" s="60">
        <v>0.78591007252800016</v>
      </c>
      <c r="E292" s="61">
        <f t="shared" si="19"/>
        <v>6.4089927471999708E-2</v>
      </c>
      <c r="F292" s="99">
        <f t="shared" si="20"/>
        <v>1.9226978241599912E-2</v>
      </c>
      <c r="G292" s="63" t="s">
        <v>51</v>
      </c>
    </row>
    <row r="293" spans="1:7">
      <c r="A293" s="102" t="s">
        <v>224</v>
      </c>
      <c r="B293" s="101">
        <v>1.72</v>
      </c>
      <c r="C293" s="3">
        <v>1.72</v>
      </c>
      <c r="D293" s="60">
        <v>0.38797015108895999</v>
      </c>
      <c r="E293" s="61">
        <f t="shared" si="19"/>
        <v>1.33202984891104</v>
      </c>
      <c r="F293" s="99">
        <f t="shared" si="20"/>
        <v>0.39960895467331203</v>
      </c>
      <c r="G293" s="63"/>
    </row>
    <row r="294" spans="1:7">
      <c r="A294" s="12" t="s">
        <v>223</v>
      </c>
      <c r="B294" s="101">
        <v>10</v>
      </c>
      <c r="C294" s="3">
        <v>10</v>
      </c>
      <c r="D294" s="60">
        <v>5.7951339259348797</v>
      </c>
      <c r="E294" s="61">
        <f t="shared" si="19"/>
        <v>4.2048660740651203</v>
      </c>
      <c r="F294" s="99">
        <f t="shared" si="20"/>
        <v>1.2614598222195361</v>
      </c>
      <c r="G294" s="63"/>
    </row>
    <row r="295" spans="1:7">
      <c r="A295" s="102" t="s">
        <v>221</v>
      </c>
      <c r="B295" s="101">
        <v>5.16</v>
      </c>
      <c r="C295" s="3">
        <v>5.16</v>
      </c>
      <c r="D295" s="60">
        <v>1.6926385189089597</v>
      </c>
      <c r="E295" s="61">
        <v>0</v>
      </c>
      <c r="F295" s="99">
        <f t="shared" si="20"/>
        <v>0</v>
      </c>
      <c r="G295" s="63"/>
    </row>
    <row r="296" spans="1:7">
      <c r="A296" s="12" t="s">
        <v>222</v>
      </c>
      <c r="B296" s="101">
        <v>8.6</v>
      </c>
      <c r="C296" s="101">
        <v>6.88</v>
      </c>
      <c r="D296" s="60">
        <v>5.5386508235915528</v>
      </c>
      <c r="E296" s="61">
        <v>0</v>
      </c>
      <c r="F296" s="99">
        <f t="shared" si="20"/>
        <v>0</v>
      </c>
      <c r="G296" s="63"/>
    </row>
    <row r="297" spans="1:7">
      <c r="A297" s="102" t="s">
        <v>220</v>
      </c>
      <c r="B297" s="101">
        <v>5.32</v>
      </c>
      <c r="C297" s="101">
        <v>2.66</v>
      </c>
      <c r="D297" s="60">
        <v>1.9218248873150401</v>
      </c>
      <c r="E297" s="61">
        <f t="shared" ref="E297:E305" si="21">C297-D297</f>
        <v>0.73817511268496006</v>
      </c>
      <c r="F297" s="99">
        <f t="shared" si="20"/>
        <v>0.22145253380548802</v>
      </c>
      <c r="G297" s="63"/>
    </row>
    <row r="298" spans="1:7">
      <c r="A298" s="102" t="s">
        <v>219</v>
      </c>
      <c r="B298" s="101">
        <v>7.74</v>
      </c>
      <c r="C298" s="3">
        <v>7.74</v>
      </c>
      <c r="D298" s="60">
        <v>5.35044615323456</v>
      </c>
      <c r="E298" s="61">
        <f t="shared" si="21"/>
        <v>2.3895538467654402</v>
      </c>
      <c r="F298" s="99">
        <f t="shared" si="20"/>
        <v>0.71686615402963205</v>
      </c>
      <c r="G298" s="63"/>
    </row>
    <row r="299" spans="1:7">
      <c r="A299" s="102" t="s">
        <v>217</v>
      </c>
      <c r="B299" s="80">
        <v>2.9239999999999999</v>
      </c>
      <c r="C299" s="21">
        <v>2.9239999999999999</v>
      </c>
      <c r="D299" s="60">
        <v>2.0989948734511197</v>
      </c>
      <c r="E299" s="61">
        <f t="shared" si="21"/>
        <v>0.82500512654888025</v>
      </c>
      <c r="F299" s="99">
        <f t="shared" si="20"/>
        <v>0.24750153796466406</v>
      </c>
      <c r="G299" s="63"/>
    </row>
    <row r="300" spans="1:7">
      <c r="A300" s="12" t="s">
        <v>218</v>
      </c>
      <c r="B300" s="101">
        <v>2.25</v>
      </c>
      <c r="C300" s="101">
        <v>0.53</v>
      </c>
      <c r="D300" s="60">
        <v>0.3452851170456</v>
      </c>
      <c r="E300" s="61">
        <f t="shared" si="21"/>
        <v>0.18471488295440003</v>
      </c>
      <c r="F300" s="99">
        <f t="shared" si="20"/>
        <v>5.5414464886320007E-2</v>
      </c>
      <c r="G300" s="63"/>
    </row>
    <row r="301" spans="1:7">
      <c r="A301" s="103" t="s">
        <v>215</v>
      </c>
      <c r="B301" s="101">
        <v>0.30099999999999999</v>
      </c>
      <c r="C301" s="3">
        <v>0.30099999999999999</v>
      </c>
      <c r="D301" s="60">
        <v>0.11077071667199999</v>
      </c>
      <c r="E301" s="61">
        <f t="shared" si="21"/>
        <v>0.19022928332799999</v>
      </c>
      <c r="F301" s="99">
        <f t="shared" si="20"/>
        <v>5.7068784998399992E-2</v>
      </c>
      <c r="G301" s="63" t="s">
        <v>51</v>
      </c>
    </row>
    <row r="302" spans="1:7">
      <c r="A302" s="103" t="s">
        <v>216</v>
      </c>
      <c r="B302" s="101">
        <v>0.32200000000000001</v>
      </c>
      <c r="C302" s="3">
        <v>0.32200000000000001</v>
      </c>
      <c r="D302" s="60">
        <v>9.7495337231999976E-2</v>
      </c>
      <c r="E302" s="61">
        <f t="shared" si="21"/>
        <v>0.22450466276800002</v>
      </c>
      <c r="F302" s="99">
        <f t="shared" si="20"/>
        <v>6.7351398830400006E-2</v>
      </c>
      <c r="G302" s="63" t="s">
        <v>51</v>
      </c>
    </row>
    <row r="303" spans="1:7">
      <c r="A303" s="102" t="s">
        <v>214</v>
      </c>
      <c r="B303" s="101">
        <v>0.92699999999999994</v>
      </c>
      <c r="C303" s="101">
        <v>0.51500000000000001</v>
      </c>
      <c r="D303" s="60">
        <v>0.30495394555200001</v>
      </c>
      <c r="E303" s="61">
        <f t="shared" si="21"/>
        <v>0.21004605444800001</v>
      </c>
      <c r="F303" s="99">
        <f t="shared" si="20"/>
        <v>6.3013816334399994E-2</v>
      </c>
      <c r="G303" s="63" t="s">
        <v>51</v>
      </c>
    </row>
    <row r="304" spans="1:7">
      <c r="A304" s="103" t="s">
        <v>213</v>
      </c>
      <c r="B304" s="101">
        <v>0.29199999999999998</v>
      </c>
      <c r="C304" s="3">
        <v>0.29199999999999998</v>
      </c>
      <c r="D304" s="60">
        <v>9.6146199503999955E-2</v>
      </c>
      <c r="E304" s="61">
        <f t="shared" si="21"/>
        <v>0.19585380049600004</v>
      </c>
      <c r="F304" s="99">
        <f t="shared" si="20"/>
        <v>5.8756140148800012E-2</v>
      </c>
      <c r="G304" s="63" t="s">
        <v>51</v>
      </c>
    </row>
    <row r="305" spans="1:7">
      <c r="A305" s="103" t="s">
        <v>212</v>
      </c>
      <c r="B305" s="101">
        <v>0.82399999999999995</v>
      </c>
      <c r="C305" s="101">
        <v>0.41199999999999998</v>
      </c>
      <c r="D305" s="60">
        <v>0.31176330575040001</v>
      </c>
      <c r="E305" s="61">
        <f t="shared" si="21"/>
        <v>0.10023669424959997</v>
      </c>
      <c r="F305" s="99">
        <f t="shared" si="20"/>
        <v>3.007100827487999E-2</v>
      </c>
      <c r="G305" s="63" t="s">
        <v>51</v>
      </c>
    </row>
    <row r="306" spans="1:7">
      <c r="A306" s="103" t="s">
        <v>211</v>
      </c>
      <c r="B306" s="101">
        <v>0.96</v>
      </c>
      <c r="C306" s="101">
        <v>0.48</v>
      </c>
      <c r="D306" s="60">
        <v>0.49488980227199997</v>
      </c>
      <c r="E306" s="61">
        <v>0</v>
      </c>
      <c r="F306" s="99">
        <f t="shared" si="20"/>
        <v>0</v>
      </c>
      <c r="G306" s="63" t="s">
        <v>51</v>
      </c>
    </row>
    <row r="307" spans="1:7">
      <c r="A307" s="103" t="s">
        <v>210</v>
      </c>
      <c r="B307" s="101">
        <v>0.99199999999999999</v>
      </c>
      <c r="C307" s="101">
        <v>0.496</v>
      </c>
      <c r="D307" s="60">
        <v>0.29446944551999998</v>
      </c>
      <c r="E307" s="61">
        <f>C307-D307</f>
        <v>0.20153055448000001</v>
      </c>
      <c r="F307" s="99">
        <f t="shared" si="20"/>
        <v>6.0459166344000004E-2</v>
      </c>
      <c r="G307" s="63" t="s">
        <v>51</v>
      </c>
    </row>
    <row r="308" spans="1:7">
      <c r="A308" s="103" t="s">
        <v>209</v>
      </c>
      <c r="B308" s="101">
        <v>0.20399999999999999</v>
      </c>
      <c r="C308" s="3">
        <v>0.20399999999999999</v>
      </c>
      <c r="D308" s="60">
        <v>6.8262542889695993E-2</v>
      </c>
      <c r="E308" s="61">
        <f>C308-D308</f>
        <v>0.13573745711030399</v>
      </c>
      <c r="F308" s="99">
        <f t="shared" si="20"/>
        <v>4.0721237133091198E-2</v>
      </c>
      <c r="G308" s="63" t="s">
        <v>51</v>
      </c>
    </row>
    <row r="309" spans="1:7">
      <c r="A309" s="102" t="s">
        <v>208</v>
      </c>
      <c r="B309" s="101">
        <v>6.33</v>
      </c>
      <c r="C309" s="101">
        <v>5.67</v>
      </c>
      <c r="D309" s="60">
        <v>3.6101976139338881</v>
      </c>
      <c r="E309" s="61">
        <f>C309-D309</f>
        <v>2.0598023860661119</v>
      </c>
      <c r="F309" s="99">
        <f t="shared" si="20"/>
        <v>0.61794071581983356</v>
      </c>
      <c r="G309" s="63"/>
    </row>
    <row r="310" spans="1:7">
      <c r="A310" s="102" t="s">
        <v>207</v>
      </c>
      <c r="B310" s="101">
        <v>1.25</v>
      </c>
      <c r="C310" s="3">
        <v>0.65</v>
      </c>
      <c r="D310" s="60">
        <v>0.65888437577327996</v>
      </c>
      <c r="E310" s="61">
        <v>0</v>
      </c>
      <c r="F310" s="99">
        <f t="shared" si="20"/>
        <v>0</v>
      </c>
      <c r="G310" s="63"/>
    </row>
    <row r="311" spans="1:7">
      <c r="A311" s="102" t="s">
        <v>206</v>
      </c>
      <c r="B311" s="101">
        <v>12.99</v>
      </c>
      <c r="C311" s="101">
        <v>8.66</v>
      </c>
      <c r="D311" s="60">
        <v>2.8982355252183352</v>
      </c>
      <c r="E311" s="61">
        <f t="shared" ref="E311:E318" si="22">C311-D311</f>
        <v>5.761764474781665</v>
      </c>
      <c r="F311" s="99">
        <f t="shared" si="20"/>
        <v>1.7285293424344996</v>
      </c>
      <c r="G311" s="63"/>
    </row>
    <row r="312" spans="1:7">
      <c r="A312" s="102" t="s">
        <v>205</v>
      </c>
      <c r="B312" s="80">
        <v>1.42</v>
      </c>
      <c r="C312" s="80">
        <v>1.42</v>
      </c>
      <c r="D312" s="60">
        <v>0.36103733398079996</v>
      </c>
      <c r="E312" s="61">
        <f t="shared" si="22"/>
        <v>1.0589626660192</v>
      </c>
      <c r="F312" s="99">
        <f t="shared" si="20"/>
        <v>0.31768879980575998</v>
      </c>
      <c r="G312" s="63"/>
    </row>
    <row r="313" spans="1:7">
      <c r="A313" s="102" t="s">
        <v>204</v>
      </c>
      <c r="B313" s="80">
        <v>1.42</v>
      </c>
      <c r="C313" s="80">
        <v>1.42</v>
      </c>
      <c r="D313" s="60">
        <v>0.32103687311136009</v>
      </c>
      <c r="E313" s="61">
        <f t="shared" si="22"/>
        <v>1.09896312688864</v>
      </c>
      <c r="F313" s="99">
        <f t="shared" si="20"/>
        <v>0.32968893806659194</v>
      </c>
      <c r="G313" s="63"/>
    </row>
    <row r="314" spans="1:7">
      <c r="A314" s="102" t="s">
        <v>203</v>
      </c>
      <c r="B314" s="101">
        <v>0.54</v>
      </c>
      <c r="C314" s="3">
        <v>0.54</v>
      </c>
      <c r="D314" s="60">
        <v>0.34065648725471998</v>
      </c>
      <c r="E314" s="61">
        <f t="shared" si="22"/>
        <v>0.19934351274528006</v>
      </c>
      <c r="F314" s="99">
        <f t="shared" si="20"/>
        <v>5.9803053823584015E-2</v>
      </c>
      <c r="G314" s="63"/>
    </row>
    <row r="315" spans="1:7">
      <c r="A315" s="104" t="s">
        <v>202</v>
      </c>
      <c r="B315" s="101">
        <v>0.24</v>
      </c>
      <c r="C315" s="3">
        <v>0.24</v>
      </c>
      <c r="D315" s="60">
        <v>0.19179115289856</v>
      </c>
      <c r="E315" s="61">
        <f t="shared" si="22"/>
        <v>4.8208847101439994E-2</v>
      </c>
      <c r="F315" s="99">
        <f t="shared" si="20"/>
        <v>1.4462654130431999E-2</v>
      </c>
      <c r="G315" s="63"/>
    </row>
    <row r="316" spans="1:7">
      <c r="A316" s="104" t="s">
        <v>201</v>
      </c>
      <c r="B316" s="101">
        <v>0.91500000000000004</v>
      </c>
      <c r="C316" s="3">
        <v>0.91500000000000004</v>
      </c>
      <c r="D316" s="60">
        <v>0.38560057439472006</v>
      </c>
      <c r="E316" s="61">
        <f t="shared" si="22"/>
        <v>0.52939942560527997</v>
      </c>
      <c r="F316" s="99">
        <f t="shared" si="20"/>
        <v>0.15881982768158398</v>
      </c>
      <c r="G316" s="63"/>
    </row>
    <row r="317" spans="1:7">
      <c r="A317" s="104" t="s">
        <v>200</v>
      </c>
      <c r="B317" s="80">
        <v>0.64600000000000002</v>
      </c>
      <c r="C317" s="80">
        <v>0.64600000000000002</v>
      </c>
      <c r="D317" s="60">
        <v>0.24249447532367996</v>
      </c>
      <c r="E317" s="61">
        <f t="shared" si="22"/>
        <v>0.40350552467632006</v>
      </c>
      <c r="F317" s="99">
        <f t="shared" si="20"/>
        <v>0.121051657402896</v>
      </c>
      <c r="G317" s="63"/>
    </row>
    <row r="318" spans="1:7" ht="13.5" thickBot="1">
      <c r="A318" s="105" t="s">
        <v>199</v>
      </c>
      <c r="B318" s="106">
        <v>0.64600000000000002</v>
      </c>
      <c r="C318" s="106">
        <v>0.64600000000000002</v>
      </c>
      <c r="D318" s="87">
        <v>0.10755354767328</v>
      </c>
      <c r="E318" s="88">
        <f t="shared" si="22"/>
        <v>0.53844645232672006</v>
      </c>
      <c r="F318" s="89">
        <f t="shared" si="20"/>
        <v>0.16153393569801602</v>
      </c>
      <c r="G318" s="67"/>
    </row>
    <row r="319" spans="1:7" ht="13.5" thickBot="1">
      <c r="A319" s="83" t="s">
        <v>237</v>
      </c>
      <c r="B319" s="84">
        <f>SUM(B282:B318)</f>
        <v>194.03099999999995</v>
      </c>
      <c r="C319" s="84">
        <f>SUM(C282:C318)</f>
        <v>158.75099999999992</v>
      </c>
      <c r="D319" s="84">
        <f>SUM(D282:D318)</f>
        <v>81.382285786145786</v>
      </c>
      <c r="E319" s="84">
        <f>SUM(E282:E318)</f>
        <v>72.583777734400002</v>
      </c>
      <c r="F319" s="84">
        <f>SUM(F282:F318)</f>
        <v>21.775133320320005</v>
      </c>
      <c r="G319" s="85"/>
    </row>
    <row r="320" spans="1:7">
      <c r="A320" s="107"/>
      <c r="B320" s="108"/>
      <c r="C320" s="108"/>
      <c r="D320" s="108"/>
      <c r="E320" s="108"/>
      <c r="F320" s="108"/>
      <c r="G320" s="109"/>
    </row>
    <row r="321" spans="1:7" ht="13.5" thickBot="1">
      <c r="A321" s="107"/>
      <c r="B321" s="108"/>
      <c r="C321" s="108"/>
      <c r="D321" s="108"/>
      <c r="E321" s="108"/>
      <c r="F321" s="108"/>
      <c r="G321" s="109"/>
    </row>
    <row r="322" spans="1:7" ht="13.5" thickBot="1">
      <c r="A322" s="36" t="s">
        <v>3</v>
      </c>
      <c r="B322" s="110">
        <f>B94</f>
        <v>907.10397999999986</v>
      </c>
      <c r="C322" s="110">
        <f>C94</f>
        <v>877.75288000000023</v>
      </c>
      <c r="D322" s="110">
        <f>D94</f>
        <v>437.825896026397</v>
      </c>
      <c r="E322" s="110">
        <f>E94</f>
        <v>439.9269839736034</v>
      </c>
      <c r="F322" s="110">
        <f>F94</f>
        <v>132.858652192081</v>
      </c>
      <c r="G322" s="109"/>
    </row>
    <row r="323" spans="1:7" ht="13.5" thickBot="1">
      <c r="A323" s="36" t="s">
        <v>4</v>
      </c>
      <c r="B323" s="110">
        <f>B121</f>
        <v>107.59299999999995</v>
      </c>
      <c r="C323" s="110">
        <f>C121</f>
        <v>98.841999999999999</v>
      </c>
      <c r="D323" s="110">
        <f>D121</f>
        <v>44.169049999999991</v>
      </c>
      <c r="E323" s="110">
        <f>E121</f>
        <v>54.672949999999993</v>
      </c>
      <c r="F323" s="110">
        <f>F121</f>
        <v>16.401885</v>
      </c>
      <c r="G323" s="109"/>
    </row>
    <row r="324" spans="1:7" ht="13.5" thickBot="1">
      <c r="A324" s="36" t="s">
        <v>5</v>
      </c>
      <c r="B324" s="110">
        <f>B191</f>
        <v>197.08999999999997</v>
      </c>
      <c r="C324" s="110">
        <f>C191</f>
        <v>174.15599999999998</v>
      </c>
      <c r="D324" s="110">
        <f>D191</f>
        <v>58.245529999999995</v>
      </c>
      <c r="E324" s="110">
        <f>E191</f>
        <v>117.94874000000004</v>
      </c>
      <c r="F324" s="110">
        <f>F191</f>
        <v>35.384555999999989</v>
      </c>
      <c r="G324" s="109"/>
    </row>
    <row r="325" spans="1:7" ht="13.5" thickBot="1">
      <c r="A325" s="36" t="s">
        <v>7</v>
      </c>
      <c r="B325" s="110">
        <f>B228</f>
        <v>305.00509999999991</v>
      </c>
      <c r="C325" s="110">
        <f>C228</f>
        <v>297.1450999999999</v>
      </c>
      <c r="D325" s="110">
        <f>D228</f>
        <v>119.36647000000001</v>
      </c>
      <c r="E325" s="110">
        <f>E228</f>
        <v>177.77862999999996</v>
      </c>
      <c r="F325" s="110">
        <f>F228</f>
        <v>53.333589000000018</v>
      </c>
      <c r="G325" s="109"/>
    </row>
    <row r="326" spans="1:7" ht="13.5" thickBot="1">
      <c r="A326" s="36" t="s">
        <v>27</v>
      </c>
      <c r="B326" s="110">
        <f>B256</f>
        <v>203.45000000000002</v>
      </c>
      <c r="C326" s="110">
        <f>C256</f>
        <v>202.52</v>
      </c>
      <c r="D326" s="110">
        <f>D256</f>
        <v>83.101697999999985</v>
      </c>
      <c r="E326" s="110">
        <f>E256</f>
        <v>119.41830200000001</v>
      </c>
      <c r="F326" s="110">
        <f>F256</f>
        <v>35.825490600000002</v>
      </c>
      <c r="G326" s="109"/>
    </row>
    <row r="327" spans="1:7" ht="13.5" thickBot="1">
      <c r="A327" s="32" t="s">
        <v>45</v>
      </c>
      <c r="B327" s="111">
        <f>B280</f>
        <v>220.39700000000005</v>
      </c>
      <c r="C327" s="111">
        <f>C280</f>
        <v>220.39700000000005</v>
      </c>
      <c r="D327" s="111">
        <f>D280</f>
        <v>143.93563</v>
      </c>
      <c r="E327" s="111">
        <f>E280</f>
        <v>76.893810000000002</v>
      </c>
      <c r="F327" s="111">
        <f>F280</f>
        <v>23.068142999999992</v>
      </c>
      <c r="G327" s="109"/>
    </row>
    <row r="328" spans="1:7" ht="13.5" thickBot="1">
      <c r="A328" s="42" t="s">
        <v>46</v>
      </c>
      <c r="B328" s="112">
        <f>B319</f>
        <v>194.03099999999995</v>
      </c>
      <c r="C328" s="112">
        <f>C319</f>
        <v>158.75099999999992</v>
      </c>
      <c r="D328" s="112">
        <f>D319</f>
        <v>81.382285786145786</v>
      </c>
      <c r="E328" s="113">
        <f>E319</f>
        <v>72.583777734400002</v>
      </c>
      <c r="F328" s="114">
        <f>F319</f>
        <v>21.775133320320005</v>
      </c>
      <c r="G328" s="109"/>
    </row>
    <row r="329" spans="1:7" ht="13.5" thickBot="1">
      <c r="A329" s="115" t="s">
        <v>236</v>
      </c>
      <c r="B329" s="116">
        <f>SUM(B322:B328)</f>
        <v>2134.6700799999999</v>
      </c>
      <c r="C329" s="116">
        <f>SUM(C322:C328)</f>
        <v>2029.5639800000001</v>
      </c>
      <c r="D329" s="116">
        <f>SUM(D322:D328)</f>
        <v>968.0265598125427</v>
      </c>
      <c r="E329" s="117">
        <f>SUM(E322:E328)</f>
        <v>1059.2231937080035</v>
      </c>
      <c r="F329" s="118">
        <f>SUM(F322:F328)</f>
        <v>318.64744911240103</v>
      </c>
      <c r="G329" s="109"/>
    </row>
  </sheetData>
  <mergeCells count="14">
    <mergeCell ref="A192:G192"/>
    <mergeCell ref="A229:G229"/>
    <mergeCell ref="E1:E3"/>
    <mergeCell ref="F1:F3"/>
    <mergeCell ref="G1:G3"/>
    <mergeCell ref="A1:A3"/>
    <mergeCell ref="B1:B3"/>
    <mergeCell ref="C1:C3"/>
    <mergeCell ref="A257:G257"/>
    <mergeCell ref="A281:G281"/>
    <mergeCell ref="D1:D3"/>
    <mergeCell ref="A5:G5"/>
    <mergeCell ref="A95:G95"/>
    <mergeCell ref="A122:G122"/>
  </mergeCells>
  <phoneticPr fontId="0" type="noConversion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user119</dc:creator>
  <cp:lastModifiedBy>user157</cp:lastModifiedBy>
  <dcterms:created xsi:type="dcterms:W3CDTF">2020-03-10T11:35:17Z</dcterms:created>
  <dcterms:modified xsi:type="dcterms:W3CDTF">2021-05-25T10:47:52Z</dcterms:modified>
</cp:coreProperties>
</file>