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____.12.2022\"/>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закупок'!$A$13:$Z$99</definedName>
  </definedNames>
  <calcPr calcId="162913"/>
</workbook>
</file>

<file path=xl/calcChain.xml><?xml version="1.0" encoding="utf-8"?>
<calcChain xmlns="http://schemas.openxmlformats.org/spreadsheetml/2006/main">
  <c r="G120" i="1" l="1"/>
  <c r="G121" i="1"/>
  <c r="O122" i="1"/>
  <c r="O121" i="1"/>
  <c r="O120" i="1"/>
  <c r="O119" i="1"/>
  <c r="O118" i="1"/>
  <c r="L118" i="1"/>
  <c r="N121" i="1"/>
  <c r="N122" i="1"/>
  <c r="N120" i="1"/>
  <c r="N119" i="1"/>
  <c r="N118"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2" i="1"/>
  <c r="N103" i="1"/>
  <c r="N104" i="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<sst xmlns="http://schemas.openxmlformats.org/spreadsheetml/2006/main" count="1753" uniqueCount="481">
  <si>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</si>
  <si>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</si>
  <si>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</si>
  <si>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</si>
  <si>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</si>
  <si>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</si>
  <si>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</si>
  <si>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</si>
  <si>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</si>
  <si>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</si>
  <si>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</si>
  <si>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</si>
  <si>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</si>
  <si>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</si>
  <si>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</si>
  <si>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</si>
  <si>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</si>
  <si>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</si>
  <si>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</si>
  <si>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</si>
  <si>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</si>
  <si>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</si>
  <si>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</si>
  <si>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</si>
  <si>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</si>
  <si>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</si>
  <si>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</si>
  <si>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</si>
  <si>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</si>
  <si>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</si>
  <si>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</si>
  <si>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</si>
  <si>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</si>
  <si>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</si>
  <si>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</si>
  <si>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</si>
  <si>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</si>
  <si>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</si>
  <si>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</si>
  <si>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</si>
  <si>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</si>
  <si>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</si>
  <si>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</si>
  <si>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</si>
  <si>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</si>
  <si>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</si>
  <si>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</si>
  <si>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</si>
  <si>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</si>
  <si>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</si>
  <si>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</si>
  <si>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</si>
  <si>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</si>
  <si>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</si>
  <si>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</si>
  <si>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</si>
  <si>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</si>
  <si>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</si>
  <si>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</si>
  <si>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</si>
  <si>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</si>
  <si>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</si>
  <si>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</si>
  <si>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</si>
  <si>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</si>
  <si>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</si>
  <si>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</si>
  <si>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</si>
  <si>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</si>
  <si>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</si>
  <si>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</si>
  <si>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</si>
  <si>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</si>
  <si>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</si>
  <si>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</si>
  <si>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</si>
  <si>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</si>
  <si>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</si>
  <si>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</si>
  <si>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</si>
  <si>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</si>
  <si>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</si>
  <si>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</si>
  <si>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</si>
  <si>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</si>
  <si>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</si>
  <si>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</si>
  <si>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</si>
  <si>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</si>
  <si>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</si>
  <si>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</si>
  <si>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</si>
  <si>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</si>
  <si>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</si>
  <si>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</si>
  <si>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</si>
  <si>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</si>
  <si>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</si>
  <si>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</si>
  <si>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</si>
  <si>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</si>
  <si>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</si>
  <si>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</si>
  <si>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</si>
  <si>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</si>
  <si>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</si>
  <si>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</si>
  <si>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</si>
  <si>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</si>
  <si>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</si>
  <si>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</si>
  <si>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</si>
  <si>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</si>
  <si>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</si>
  <si>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</si>
  <si>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</si>
  <si>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</si>
  <si>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</si>
  <si>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</si>
  <si>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</si>
  <si>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</si>
  <si>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</si>
  <si>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</si>
  <si>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</si>
  <si>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</si>
  <si>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</si>
  <si>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</si>
  <si>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</si>
  <si>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</si>
  <si>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</si>
  <si>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</si>
  <si>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</si>
  <si>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</si>
  <si>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</si>
  <si>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</si>
  <si>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</si>
  <si>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</si>
  <si>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</si>
  <si>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</si>
  <si>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</si>
  <si>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</si>
  <si>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</si>
  <si>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</si>
  <si>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</si>
  <si>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</si>
  <si>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</si>
  <si>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</si>
  <si>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</si>
  <si>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</si>
  <si>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</si>
  <si>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</si>
  <si>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</si>
  <si>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</si>
  <si>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</si>
  <si>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</si>
  <si>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</si>
  <si>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</si>
  <si>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</si>
  <si>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</si>
  <si>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</si>
  <si>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</si>
  <si>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</si>
  <si>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</si>
  <si>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</si>
  <si>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</si>
  <si>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</si>
  <si>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</si>
  <si>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</si>
  <si>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</si>
  <si>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</si>
  <si>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</si>
  <si>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</si>
  <si>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</si>
  <si>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</si>
  <si>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</si>
  <si>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</si>
  <si>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</si>
  <si>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</si>
  <si>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</si>
  <si>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</si>
  <si>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</si>
  <si>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</si>
  <si>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</si>
  <si>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</si>
  <si>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</si>
  <si>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</si>
  <si>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</si>
  <si>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</si>
  <si>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</si>
  <si>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</si>
  <si>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</si>
  <si>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</si>
  <si>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</si>
  <si>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</si>
  <si>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</si>
  <si>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</si>
  <si>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</si>
  <si>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</si>
  <si>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</si>
  <si>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</si>
  <si>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</si>
  <si>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</si>
  <si>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</si>
  <si>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</si>
  <si>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</si>
  <si>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</si>
  <si>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</si>
  <si>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</si>
  <si>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</si>
  <si>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</si>
  <si>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</si>
  <si>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</si>
  <si>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</si>
  <si>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</si>
  <si>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</si>
  <si>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</si>
  <si>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</si>
  <si>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</si>
  <si>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</si>
  <si>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</si>
  <si>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</si>
  <si>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</si>
  <si>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</si>
  <si>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</si>
  <si>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</si>
  <si>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</si>
  <si>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</si>
  <si>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</si>
  <si>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</si>
  <si>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</si>
  <si>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</si>
  <si>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</si>
  <si>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</si>
  <si>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</si>
  <si>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</si>
  <si>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</si>
  <si>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</si>
  <si>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</si>
  <si>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</si>
  <si>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</si>
  <si>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</si>
  <si>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</si>
  <si>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</si>
  <si>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</si>
  <si>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</si>
  <si>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</si>
  <si>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</si>
  <si>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</si>
  <si>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</si>
  <si>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</si>
  <si>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</si>
  <si>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</si>
  <si>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</si>
  <si>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</si>
  <si>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</si>
  <si>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</si>
  <si>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</si>
  <si>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</si>
  <si>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</si>
  <si>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</si>
  <si>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</si>
  <si>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</si>
  <si>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</si>
  <si>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</si>
  <si>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</si>
  <si>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</si>
  <si>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</si>
  <si>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</si>
  <si>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</si>
  <si>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</si>
  <si>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</si>
  <si>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</si>
  <si>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</si>
  <si>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</si>
  <si>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</si>
  <si>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</si>
  <si>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</si>
  <si>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</si>
  <si>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</si>
  <si>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</si>
  <si>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</si>
  <si>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</si>
  <si>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</si>
  <si>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</si>
  <si>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</si>
  <si>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</si>
  <si>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</si>
  <si>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</si>
  <si>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</si>
  <si>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</si>
  <si>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</si>
  <si>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</si>
  <si>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</si>
  <si>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</si>
  <si>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</si>
  <si>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</si>
  <si>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</si>
  <si>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</si>
  <si>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</si>
  <si>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</si>
  <si>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</si>
  <si>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</si>
  <si>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</si>
  <si>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</si>
  <si>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</si>
  <si>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</si>
  <si>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</si>
  <si>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</si>
  <si>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</si>
  <si>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</si>
  <si>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</si>
  <si>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</si>
  <si>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</si>
  <si>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</si>
  <si>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</si>
  <si>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</si>
  <si>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</si>
  <si>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</si>
  <si>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</si>
  <si>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</si>
  <si>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</si>
  <si>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</si>
  <si>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</si>
  <si>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</si>
  <si>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N</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</si>
  <si>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</si>
  <si>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</si>
  <si>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</si>
  <si>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</si>
  <si>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</si>
  <si>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</si>
  <si>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</si>
  <si>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</si>
  <si>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</si>
  <si>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</si>
  <si>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</si>
  <si>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</si>
  <si>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</si>
  <si>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</si>
  <si>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</si>
  <si>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</si>
  <si>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</si>
  <si>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</si>
  <si>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</si>
  <si>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</si>
  <si>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</si>
  <si>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</si>
  <si>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</si>
  <si>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</si>
  <si>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</si>
  <si>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</si>
  <si>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</si>
  <si>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</si>
  <si>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</si>
  <si>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</si>
  <si>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</si>
  <si>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</si>
  <si>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</si>
  <si>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</si>
  <si>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</si>
  <si>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</si>
  <si>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</si>
  <si>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</si>
  <si>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</si>
  <si>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</si>
  <si>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</si>
  <si>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</si>
  <si>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</si>
  <si>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</si>
  <si>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</si>
  <si>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</si>
  <si>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</si>
  <si>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</si>
  <si>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</si>
  <si>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</si>
  <si>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</si>
  <si>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</si>
  <si>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</si>
  <si>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</si>
  <si>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</si>
  <si>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</si>
  <si>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</si>
  <si>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</si>
  <si>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</si>
  <si>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</si>
  <si>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</si>
  <si>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</si>
  <si>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</si>
  <si>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УТВЕРЖДАЮ
ЗАМЕСТИТЕЛЬ ГЕНЕРАЛЬНОГО ДИРЕКТОРА ПО ОБЩИМ ВОПРОСАМ 
ГУП РК "КРЫМТЕПЛОКОММУНЭНЕРГО" 
___________________ В.Н. Тарасов
"28" декабря 2022 года</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</si>
  <si>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</si>
  <si>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</si>
  <si>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</si>
  <si>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</si>
  <si>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</si>
  <si>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</si>
  <si>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</si>
  <si>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</si>
  <si>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</si>
  <si>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</si>
  <si>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</si>
  <si>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</si>
  <si>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</si>
  <si>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</si>
  <si>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</si>
  <si>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</si>
  <si>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</si>
  <si>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</si>
  <si>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</si>
  <si>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</si>
  <si>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</si>
  <si>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</si>
  <si>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</si>
  <si>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</si>
  <si>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</si>
  <si>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</si>
  <si>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</si>
  <si>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</si>
  <si>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</si>
  <si>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</si>
  <si>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193 529,04
В том числе объем исполнения долгосрочного договора:
2023 - 177 401,62
2024 - 16 127,42</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</si>
  <si>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</si>
  <si>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</si>
  <si>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</si>
  <si>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</si>
  <si>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</si>
  <si>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</si>
  <si>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</si>
  <si>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</si>
  <si>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</si>
  <si>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</si>
  <si>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08.93.10.10</t>
  </si>
  <si>
    <t>Поставка соли технической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</si>
  <si>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</si>
  <si>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</si>
  <si>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</si>
  <si>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</si>
  <si>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</si>
  <si>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</si>
  <si>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</si>
  <si>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</si>
  <si>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</si>
  <si>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</si>
  <si>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</si>
  <si>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</si>
  <si>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</si>
  <si>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</si>
  <si>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</si>
  <si>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</si>
  <si>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</si>
  <si>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</si>
  <si>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</si>
  <si>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</si>
  <si>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</si>
  <si>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</si>
  <si>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</si>
  <si>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</si>
  <si>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</si>
  <si>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</si>
  <si>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</si>
  <si>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</si>
  <si>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</si>
  <si>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</si>
  <si>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</si>
  <si>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20.30.12.140
20.30.12.130
20.30.22.220</t>
  </si>
  <si>
    <t>20.30
20.30
20.30</t>
  </si>
  <si>
    <t>Поставка лакокрасочной продукции</t>
  </si>
  <si>
    <t>166
166
112</t>
  </si>
  <si>
    <t>Килограмм
Килограмм
Литр; кубический дециметр</t>
  </si>
  <si>
    <t>350
2100
140</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</si>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</sst>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4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7" xfId="2"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0" fontId="0" fillId="0" borderId="2" xfId="0"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xf>
    <xf numFmtId="164" fontId="2" fillId="0" borderId="4" xfId="2" applyFont="1" applyBorder="1" applyAlignment="1">
      <alignment horizontal="center" vertical="center" wrapText="1"/>
    </xf>
    <xf numFmtId="0" fontId="0" fillId="0" borderId="4" xfId="0"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2"/>
  <sheetViews>
    <sheetView tabSelected="1" topLeftCell="A103" zoomScale="110" zoomScaleNormal="110" workbookViewId="0">
      <selection activeCell="I107" sqref="I10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0"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96" t="s">
        <v>388</v>
      </c>
      <c r="W1" s="96"/>
      <c r="X1" s="96"/>
      <c r="Y1" s="96"/>
      <c r="Z1" s="96"/>
    </row>
    <row r="2" spans="1:26" s="1" customFormat="1" ht="80.25" customHeight="1" x14ac:dyDescent="0.25">
      <c r="F2" s="7"/>
      <c r="G2" s="2"/>
      <c r="H2" s="3"/>
      <c r="I2" s="3"/>
      <c r="V2" s="96"/>
      <c r="W2" s="96"/>
      <c r="X2" s="96"/>
      <c r="Y2" s="96"/>
      <c r="Z2" s="96"/>
    </row>
    <row r="3" spans="1:26" s="4" customFormat="1" ht="15.75" x14ac:dyDescent="0.25">
      <c r="A3" s="97" t="s">
        <v>415</v>
      </c>
      <c r="B3" s="97"/>
      <c r="C3" s="97"/>
      <c r="D3" s="97"/>
      <c r="E3" s="97"/>
      <c r="F3" s="97"/>
      <c r="G3" s="97"/>
      <c r="H3" s="97"/>
      <c r="I3" s="97"/>
      <c r="J3" s="97"/>
      <c r="K3" s="97"/>
      <c r="L3" s="97"/>
      <c r="M3" s="97"/>
      <c r="N3" s="97"/>
      <c r="O3" s="97"/>
      <c r="P3" s="97"/>
      <c r="Q3" s="97"/>
      <c r="R3" s="97"/>
      <c r="S3" s="98"/>
      <c r="T3" s="98"/>
      <c r="U3" s="98"/>
      <c r="V3" s="98"/>
      <c r="W3" s="98"/>
      <c r="X3" s="98"/>
      <c r="Y3" s="98"/>
      <c r="Z3" s="98"/>
    </row>
    <row r="4" spans="1:26" s="4" customFormat="1" ht="15.75" x14ac:dyDescent="0.25">
      <c r="A4" s="99"/>
      <c r="B4" s="99"/>
      <c r="C4" s="99"/>
      <c r="D4" s="99"/>
      <c r="E4" s="99"/>
      <c r="F4" s="99"/>
      <c r="G4" s="99"/>
      <c r="H4" s="99"/>
      <c r="I4" s="99"/>
      <c r="J4" s="99"/>
      <c r="K4" s="99"/>
      <c r="L4" s="99"/>
      <c r="M4" s="99"/>
      <c r="N4" s="99"/>
      <c r="O4" s="99"/>
      <c r="P4" s="99"/>
      <c r="Q4" s="99"/>
      <c r="R4" s="99"/>
      <c r="S4" s="100"/>
      <c r="T4" s="100"/>
      <c r="U4" s="100"/>
      <c r="V4" s="100"/>
      <c r="W4" s="100"/>
      <c r="X4" s="100"/>
      <c r="Y4" s="100"/>
      <c r="Z4" s="100"/>
    </row>
    <row r="5" spans="1:26" s="4" customFormat="1" ht="15.75" x14ac:dyDescent="0.25">
      <c r="A5" s="76" t="s">
        <v>34</v>
      </c>
      <c r="B5" s="76"/>
      <c r="C5" s="76"/>
      <c r="D5" s="76"/>
      <c r="E5" s="76"/>
      <c r="F5" s="76" t="s">
        <v>35</v>
      </c>
      <c r="G5" s="76"/>
      <c r="H5" s="76"/>
      <c r="I5" s="76"/>
      <c r="J5" s="76"/>
      <c r="K5" s="76"/>
      <c r="L5" s="76"/>
      <c r="M5" s="76"/>
      <c r="N5" s="76"/>
      <c r="O5" s="76"/>
      <c r="P5" s="76"/>
      <c r="Q5" s="76"/>
      <c r="R5" s="76"/>
      <c r="S5" s="77"/>
      <c r="T5" s="77"/>
      <c r="U5" s="77"/>
      <c r="V5" s="77"/>
      <c r="W5" s="77"/>
      <c r="X5" s="77"/>
      <c r="Y5" s="77"/>
      <c r="Z5" s="77"/>
    </row>
    <row r="6" spans="1:26" s="4" customFormat="1" ht="15.75" x14ac:dyDescent="0.25">
      <c r="A6" s="76" t="s">
        <v>36</v>
      </c>
      <c r="B6" s="76"/>
      <c r="C6" s="76"/>
      <c r="D6" s="76"/>
      <c r="E6" s="76"/>
      <c r="F6" s="76" t="s">
        <v>37</v>
      </c>
      <c r="G6" s="76"/>
      <c r="H6" s="76"/>
      <c r="I6" s="76"/>
      <c r="J6" s="76"/>
      <c r="K6" s="76"/>
      <c r="L6" s="76"/>
      <c r="M6" s="76"/>
      <c r="N6" s="76"/>
      <c r="O6" s="76"/>
      <c r="P6" s="76"/>
      <c r="Q6" s="76"/>
      <c r="R6" s="76"/>
      <c r="S6" s="77"/>
      <c r="T6" s="77"/>
      <c r="U6" s="77"/>
      <c r="V6" s="77"/>
      <c r="W6" s="77"/>
      <c r="X6" s="77"/>
      <c r="Y6" s="77"/>
      <c r="Z6" s="77"/>
    </row>
    <row r="7" spans="1:26" s="4" customFormat="1" ht="15.75" x14ac:dyDescent="0.25">
      <c r="A7" s="76" t="s">
        <v>38</v>
      </c>
      <c r="B7" s="76"/>
      <c r="C7" s="76"/>
      <c r="D7" s="76"/>
      <c r="E7" s="76"/>
      <c r="F7" s="103" t="s">
        <v>64</v>
      </c>
      <c r="G7" s="103"/>
      <c r="H7" s="103"/>
      <c r="I7" s="103"/>
      <c r="J7" s="103"/>
      <c r="K7" s="103"/>
      <c r="L7" s="103"/>
      <c r="M7" s="103"/>
      <c r="N7" s="103"/>
      <c r="O7" s="103"/>
      <c r="P7" s="103"/>
      <c r="Q7" s="103"/>
      <c r="R7" s="103"/>
      <c r="S7" s="77"/>
      <c r="T7" s="77"/>
      <c r="U7" s="77"/>
      <c r="V7" s="77"/>
      <c r="W7" s="77"/>
      <c r="X7" s="77"/>
      <c r="Y7" s="77"/>
      <c r="Z7" s="77"/>
    </row>
    <row r="8" spans="1:26" s="4" customFormat="1" ht="15.75" x14ac:dyDescent="0.25">
      <c r="A8" s="76" t="s">
        <v>39</v>
      </c>
      <c r="B8" s="76"/>
      <c r="C8" s="76"/>
      <c r="D8" s="76"/>
      <c r="E8" s="76"/>
      <c r="F8" s="104" t="s">
        <v>71</v>
      </c>
      <c r="G8" s="105"/>
      <c r="H8" s="105"/>
      <c r="I8" s="105"/>
      <c r="J8" s="105"/>
      <c r="K8" s="105"/>
      <c r="L8" s="105"/>
      <c r="M8" s="105"/>
      <c r="N8" s="105"/>
      <c r="O8" s="105"/>
      <c r="P8" s="105"/>
      <c r="Q8" s="105"/>
      <c r="R8" s="105"/>
      <c r="S8" s="77"/>
      <c r="T8" s="77"/>
      <c r="U8" s="77"/>
      <c r="V8" s="77"/>
      <c r="W8" s="77"/>
      <c r="X8" s="77"/>
      <c r="Y8" s="77"/>
      <c r="Z8" s="77"/>
    </row>
    <row r="9" spans="1:26" s="4" customFormat="1" ht="15.75" x14ac:dyDescent="0.25">
      <c r="A9" s="76" t="s">
        <v>40</v>
      </c>
      <c r="B9" s="76"/>
      <c r="C9" s="76"/>
      <c r="D9" s="76"/>
      <c r="E9" s="76"/>
      <c r="F9" s="76">
        <v>9102028499</v>
      </c>
      <c r="G9" s="76"/>
      <c r="H9" s="76"/>
      <c r="I9" s="76"/>
      <c r="J9" s="76"/>
      <c r="K9" s="76"/>
      <c r="L9" s="76"/>
      <c r="M9" s="76"/>
      <c r="N9" s="76"/>
      <c r="O9" s="76"/>
      <c r="P9" s="76"/>
      <c r="Q9" s="76"/>
      <c r="R9" s="76"/>
      <c r="S9" s="77"/>
      <c r="T9" s="77"/>
      <c r="U9" s="77"/>
      <c r="V9" s="77"/>
      <c r="W9" s="77"/>
      <c r="X9" s="77"/>
      <c r="Y9" s="77"/>
      <c r="Z9" s="77"/>
    </row>
    <row r="10" spans="1:26" s="4" customFormat="1" ht="15.75" x14ac:dyDescent="0.25">
      <c r="A10" s="76" t="s">
        <v>41</v>
      </c>
      <c r="B10" s="76"/>
      <c r="C10" s="76"/>
      <c r="D10" s="76"/>
      <c r="E10" s="76"/>
      <c r="F10" s="76">
        <v>910201001</v>
      </c>
      <c r="G10" s="76"/>
      <c r="H10" s="76"/>
      <c r="I10" s="76"/>
      <c r="J10" s="76"/>
      <c r="K10" s="76"/>
      <c r="L10" s="76"/>
      <c r="M10" s="76"/>
      <c r="N10" s="76"/>
      <c r="O10" s="76"/>
      <c r="P10" s="76"/>
      <c r="Q10" s="76"/>
      <c r="R10" s="76"/>
      <c r="S10" s="77"/>
      <c r="T10" s="77"/>
      <c r="U10" s="77"/>
      <c r="V10" s="77"/>
      <c r="W10" s="77"/>
      <c r="X10" s="77"/>
      <c r="Y10" s="77"/>
      <c r="Z10" s="77"/>
    </row>
    <row r="11" spans="1:26" s="4" customFormat="1" ht="15.75" x14ac:dyDescent="0.25">
      <c r="A11" s="76" t="s">
        <v>42</v>
      </c>
      <c r="B11" s="76"/>
      <c r="C11" s="76"/>
      <c r="D11" s="76"/>
      <c r="E11" s="76"/>
      <c r="F11" s="76">
        <v>35000000000</v>
      </c>
      <c r="G11" s="76"/>
      <c r="H11" s="76"/>
      <c r="I11" s="76"/>
      <c r="J11" s="76"/>
      <c r="K11" s="76"/>
      <c r="L11" s="76"/>
      <c r="M11" s="76"/>
      <c r="N11" s="76"/>
      <c r="O11" s="76"/>
      <c r="P11" s="76"/>
      <c r="Q11" s="76"/>
      <c r="R11" s="76"/>
      <c r="S11" s="77"/>
      <c r="T11" s="77"/>
      <c r="U11" s="77"/>
      <c r="V11" s="77"/>
      <c r="W11" s="77"/>
      <c r="X11" s="77"/>
      <c r="Y11" s="77"/>
      <c r="Z11" s="77"/>
    </row>
    <row r="13" spans="1:26" ht="12.75" customHeight="1" x14ac:dyDescent="0.2">
      <c r="A13" s="94" t="s">
        <v>0</v>
      </c>
      <c r="B13" s="94" t="s">
        <v>1</v>
      </c>
      <c r="C13" s="94" t="s">
        <v>2</v>
      </c>
      <c r="D13" s="78" t="s">
        <v>130</v>
      </c>
      <c r="E13" s="93" t="s">
        <v>3</v>
      </c>
      <c r="F13" s="93"/>
      <c r="G13" s="93"/>
      <c r="H13" s="93"/>
      <c r="I13" s="93"/>
      <c r="J13" s="93"/>
      <c r="K13" s="93"/>
      <c r="L13" s="93"/>
      <c r="M13" s="93"/>
      <c r="N13" s="93"/>
      <c r="O13" s="93"/>
      <c r="P13" s="94" t="s">
        <v>4</v>
      </c>
      <c r="Q13" s="94" t="s">
        <v>5</v>
      </c>
      <c r="R13" s="94"/>
      <c r="S13" s="94"/>
      <c r="T13" s="94"/>
      <c r="U13" s="94"/>
      <c r="V13" s="94" t="s">
        <v>14</v>
      </c>
      <c r="W13" s="81" t="s">
        <v>15</v>
      </c>
      <c r="X13" s="81" t="s">
        <v>16</v>
      </c>
      <c r="Y13" s="81" t="s">
        <v>17</v>
      </c>
      <c r="Z13" s="81" t="s">
        <v>18</v>
      </c>
    </row>
    <row r="14" spans="1:26" ht="15" customHeight="1" x14ac:dyDescent="0.2">
      <c r="A14" s="94"/>
      <c r="B14" s="94"/>
      <c r="C14" s="94"/>
      <c r="D14" s="79"/>
      <c r="E14" s="94"/>
      <c r="F14" s="93"/>
      <c r="G14" s="93"/>
      <c r="H14" s="93"/>
      <c r="I14" s="93"/>
      <c r="J14" s="93"/>
      <c r="K14" s="93"/>
      <c r="L14" s="93"/>
      <c r="M14" s="93"/>
      <c r="N14" s="93"/>
      <c r="O14" s="93"/>
      <c r="P14" s="94"/>
      <c r="Q14" s="94"/>
      <c r="R14" s="94"/>
      <c r="S14" s="94"/>
      <c r="T14" s="94"/>
      <c r="U14" s="94"/>
      <c r="V14" s="94"/>
      <c r="W14" s="82"/>
      <c r="X14" s="82"/>
      <c r="Y14" s="82"/>
      <c r="Z14" s="82"/>
    </row>
    <row r="15" spans="1:26" ht="15" customHeight="1" x14ac:dyDescent="0.2">
      <c r="A15" s="94"/>
      <c r="B15" s="94"/>
      <c r="C15" s="94"/>
      <c r="D15" s="79"/>
      <c r="E15" s="93" t="s">
        <v>20</v>
      </c>
      <c r="F15" s="94" t="s">
        <v>21</v>
      </c>
      <c r="G15" s="94" t="s">
        <v>22</v>
      </c>
      <c r="H15" s="94"/>
      <c r="I15" s="94" t="s">
        <v>25</v>
      </c>
      <c r="J15" s="95" t="s">
        <v>28</v>
      </c>
      <c r="K15" s="95"/>
      <c r="L15" s="94" t="s">
        <v>141</v>
      </c>
      <c r="M15" s="81" t="s">
        <v>140</v>
      </c>
      <c r="N15" s="94" t="s">
        <v>6</v>
      </c>
      <c r="O15" s="94"/>
      <c r="P15" s="94"/>
      <c r="Q15" s="94"/>
      <c r="R15" s="94" t="s">
        <v>19</v>
      </c>
      <c r="S15" s="84" t="s">
        <v>61</v>
      </c>
      <c r="T15" s="84" t="s">
        <v>7</v>
      </c>
      <c r="U15" s="101" t="s">
        <v>8</v>
      </c>
      <c r="V15" s="94"/>
      <c r="W15" s="82"/>
      <c r="X15" s="82"/>
      <c r="Y15" s="82"/>
      <c r="Z15" s="82"/>
    </row>
    <row r="16" spans="1:26" ht="15" customHeight="1" x14ac:dyDescent="0.2">
      <c r="A16" s="94"/>
      <c r="B16" s="94"/>
      <c r="C16" s="94"/>
      <c r="D16" s="79"/>
      <c r="E16" s="94"/>
      <c r="F16" s="94"/>
      <c r="G16" s="94"/>
      <c r="H16" s="94"/>
      <c r="I16" s="94"/>
      <c r="J16" s="95"/>
      <c r="K16" s="95"/>
      <c r="L16" s="94"/>
      <c r="M16" s="82"/>
      <c r="N16" s="94"/>
      <c r="O16" s="94"/>
      <c r="P16" s="94"/>
      <c r="Q16" s="94"/>
      <c r="R16" s="94"/>
      <c r="S16" s="84"/>
      <c r="T16" s="84"/>
      <c r="U16" s="102"/>
      <c r="V16" s="94"/>
      <c r="W16" s="82"/>
      <c r="X16" s="82"/>
      <c r="Y16" s="82"/>
      <c r="Z16" s="82"/>
    </row>
    <row r="17" spans="1:26" ht="15" customHeight="1" x14ac:dyDescent="0.2">
      <c r="A17" s="94"/>
      <c r="B17" s="94"/>
      <c r="C17" s="94"/>
      <c r="D17" s="79"/>
      <c r="E17" s="94"/>
      <c r="F17" s="94"/>
      <c r="G17" s="94" t="s">
        <v>23</v>
      </c>
      <c r="H17" s="94" t="s">
        <v>24</v>
      </c>
      <c r="I17" s="94"/>
      <c r="J17" s="93" t="s">
        <v>27</v>
      </c>
      <c r="K17" s="93" t="s">
        <v>24</v>
      </c>
      <c r="L17" s="94"/>
      <c r="M17" s="82"/>
      <c r="N17" s="94" t="s">
        <v>88</v>
      </c>
      <c r="O17" s="94" t="s">
        <v>26</v>
      </c>
      <c r="P17" s="94"/>
      <c r="Q17" s="94"/>
      <c r="R17" s="94"/>
      <c r="S17" s="84"/>
      <c r="T17" s="84"/>
      <c r="U17" s="102"/>
      <c r="V17" s="94"/>
      <c r="W17" s="82"/>
      <c r="X17" s="82"/>
      <c r="Y17" s="82"/>
      <c r="Z17" s="82"/>
    </row>
    <row r="18" spans="1:26" ht="15" customHeight="1" x14ac:dyDescent="0.2">
      <c r="A18" s="94"/>
      <c r="B18" s="94"/>
      <c r="C18" s="94"/>
      <c r="D18" s="79"/>
      <c r="E18" s="94"/>
      <c r="F18" s="94"/>
      <c r="G18" s="94"/>
      <c r="H18" s="94"/>
      <c r="I18" s="94"/>
      <c r="J18" s="94"/>
      <c r="K18" s="94"/>
      <c r="L18" s="94"/>
      <c r="M18" s="82"/>
      <c r="N18" s="94"/>
      <c r="O18" s="94"/>
      <c r="P18" s="94"/>
      <c r="Q18" s="94"/>
      <c r="R18" s="94"/>
      <c r="S18" s="84"/>
      <c r="T18" s="84"/>
      <c r="U18" s="102"/>
      <c r="V18" s="94"/>
      <c r="W18" s="82"/>
      <c r="X18" s="82"/>
      <c r="Y18" s="82"/>
      <c r="Z18" s="82"/>
    </row>
    <row r="19" spans="1:26" ht="15" customHeight="1" x14ac:dyDescent="0.2">
      <c r="A19" s="94"/>
      <c r="B19" s="94"/>
      <c r="C19" s="94"/>
      <c r="D19" s="79"/>
      <c r="E19" s="94"/>
      <c r="F19" s="94"/>
      <c r="G19" s="94"/>
      <c r="H19" s="94"/>
      <c r="I19" s="94"/>
      <c r="J19" s="94"/>
      <c r="K19" s="94"/>
      <c r="L19" s="94"/>
      <c r="M19" s="82"/>
      <c r="N19" s="94"/>
      <c r="O19" s="94"/>
      <c r="P19" s="94"/>
      <c r="Q19" s="94"/>
      <c r="R19" s="94"/>
      <c r="S19" s="84"/>
      <c r="T19" s="84"/>
      <c r="U19" s="102"/>
      <c r="V19" s="94"/>
      <c r="W19" s="82"/>
      <c r="X19" s="82"/>
      <c r="Y19" s="82"/>
      <c r="Z19" s="82"/>
    </row>
    <row r="20" spans="1:26" ht="93" customHeight="1" x14ac:dyDescent="0.2">
      <c r="A20" s="94"/>
      <c r="B20" s="94"/>
      <c r="C20" s="94"/>
      <c r="D20" s="80"/>
      <c r="E20" s="94"/>
      <c r="F20" s="94"/>
      <c r="G20" s="94"/>
      <c r="H20" s="94"/>
      <c r="I20" s="94"/>
      <c r="J20" s="94"/>
      <c r="K20" s="94"/>
      <c r="L20" s="94"/>
      <c r="M20" s="83"/>
      <c r="N20" s="94"/>
      <c r="O20" s="94"/>
      <c r="P20" s="94"/>
      <c r="Q20" s="94"/>
      <c r="R20" s="94"/>
      <c r="S20" s="84"/>
      <c r="T20" s="84"/>
      <c r="U20" s="102"/>
      <c r="V20" s="94"/>
      <c r="W20" s="83"/>
      <c r="X20" s="83"/>
      <c r="Y20" s="83"/>
      <c r="Z20" s="83"/>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381</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338</v>
      </c>
      <c r="C23" s="15" t="s">
        <v>337</v>
      </c>
      <c r="D23" s="9" t="s">
        <v>133</v>
      </c>
      <c r="E23" s="9" t="s">
        <v>188</v>
      </c>
      <c r="F23" s="10" t="s">
        <v>175</v>
      </c>
      <c r="G23" s="15" t="s">
        <v>336</v>
      </c>
      <c r="H23" s="15" t="s">
        <v>335</v>
      </c>
      <c r="I23" s="9" t="s">
        <v>189</v>
      </c>
      <c r="J23" s="10" t="s">
        <v>31</v>
      </c>
      <c r="K23" s="10" t="s">
        <v>56</v>
      </c>
      <c r="L23" s="9" t="s">
        <v>382</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356</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383</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347</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348</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349</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357</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358</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359</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360</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361</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362</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350</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351</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384</v>
      </c>
      <c r="C42" s="15" t="s">
        <v>197</v>
      </c>
      <c r="D42" s="15" t="s">
        <v>133</v>
      </c>
      <c r="E42" s="15" t="s">
        <v>198</v>
      </c>
      <c r="F42" s="10" t="s">
        <v>175</v>
      </c>
      <c r="G42" s="18" t="s">
        <v>159</v>
      </c>
      <c r="H42" s="15" t="s">
        <v>54</v>
      </c>
      <c r="I42" s="15">
        <v>1</v>
      </c>
      <c r="J42" s="10" t="s">
        <v>31</v>
      </c>
      <c r="K42" s="10" t="s">
        <v>56</v>
      </c>
      <c r="L42" s="11" t="s">
        <v>349</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385</v>
      </c>
      <c r="C43" s="15" t="s">
        <v>204</v>
      </c>
      <c r="D43" s="15" t="s">
        <v>133</v>
      </c>
      <c r="E43" s="15" t="s">
        <v>205</v>
      </c>
      <c r="F43" s="10" t="s">
        <v>93</v>
      </c>
      <c r="G43" s="18"/>
      <c r="H43" s="15"/>
      <c r="I43" s="15"/>
      <c r="J43" s="10" t="s">
        <v>31</v>
      </c>
      <c r="K43" s="10" t="s">
        <v>56</v>
      </c>
      <c r="L43" s="9" t="s">
        <v>352</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386</v>
      </c>
      <c r="C44" s="27" t="s">
        <v>206</v>
      </c>
      <c r="D44" s="27" t="s">
        <v>133</v>
      </c>
      <c r="E44" s="27" t="s">
        <v>207</v>
      </c>
      <c r="F44" s="29" t="s">
        <v>93</v>
      </c>
      <c r="G44" s="42" t="s">
        <v>161</v>
      </c>
      <c r="H44" s="27" t="s">
        <v>99</v>
      </c>
      <c r="I44" s="27">
        <v>9</v>
      </c>
      <c r="J44" s="29" t="s">
        <v>31</v>
      </c>
      <c r="K44" s="29" t="s">
        <v>56</v>
      </c>
      <c r="L44" s="43" t="s">
        <v>353</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354</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334</v>
      </c>
      <c r="C48" s="28" t="s">
        <v>209</v>
      </c>
      <c r="D48" s="28" t="s">
        <v>133</v>
      </c>
      <c r="E48" s="28" t="s">
        <v>210</v>
      </c>
      <c r="F48" s="29" t="s">
        <v>175</v>
      </c>
      <c r="G48" s="29" t="s">
        <v>162</v>
      </c>
      <c r="H48" s="28" t="s">
        <v>76</v>
      </c>
      <c r="I48" s="45">
        <v>10427</v>
      </c>
      <c r="J48" s="29" t="s">
        <v>31</v>
      </c>
      <c r="K48" s="29" t="s">
        <v>56</v>
      </c>
      <c r="L48" s="28" t="s">
        <v>355</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363</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325</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364</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365</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366</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387</v>
      </c>
      <c r="C60" s="15" t="s">
        <v>195</v>
      </c>
      <c r="D60" s="15" t="s">
        <v>133</v>
      </c>
      <c r="E60" s="15" t="s">
        <v>217</v>
      </c>
      <c r="F60" s="10" t="s">
        <v>93</v>
      </c>
      <c r="G60" s="10" t="s">
        <v>159</v>
      </c>
      <c r="H60" s="15" t="s">
        <v>54</v>
      </c>
      <c r="I60" s="15">
        <v>10</v>
      </c>
      <c r="J60" s="10" t="s">
        <v>31</v>
      </c>
      <c r="K60" s="10" t="s">
        <v>56</v>
      </c>
      <c r="L60" s="15" t="s">
        <v>367</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385</v>
      </c>
      <c r="C61" s="24" t="s">
        <v>204</v>
      </c>
      <c r="D61" s="24" t="s">
        <v>133</v>
      </c>
      <c r="E61" s="24" t="s">
        <v>205</v>
      </c>
      <c r="F61" s="10" t="s">
        <v>175</v>
      </c>
      <c r="G61" s="10"/>
      <c r="H61" s="24"/>
      <c r="I61" s="50"/>
      <c r="J61" s="10" t="s">
        <v>31</v>
      </c>
      <c r="K61" s="10" t="s">
        <v>56</v>
      </c>
      <c r="L61" s="24" t="s">
        <v>368</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326</v>
      </c>
      <c r="C65" s="18" t="s">
        <v>333</v>
      </c>
      <c r="D65" s="15" t="s">
        <v>132</v>
      </c>
      <c r="E65" s="18" t="s">
        <v>327</v>
      </c>
      <c r="F65" s="10" t="s">
        <v>93</v>
      </c>
      <c r="G65" s="15" t="s">
        <v>235</v>
      </c>
      <c r="H65" s="15" t="s">
        <v>247</v>
      </c>
      <c r="I65" s="15" t="s">
        <v>328</v>
      </c>
      <c r="J65" s="10" t="s">
        <v>31</v>
      </c>
      <c r="K65" s="10" t="s">
        <v>56</v>
      </c>
      <c r="L65" s="34" t="s">
        <v>329</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330</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69">
        <v>46</v>
      </c>
      <c r="B67" s="115" t="s">
        <v>137</v>
      </c>
      <c r="C67" s="115" t="s">
        <v>138</v>
      </c>
      <c r="D67" s="69" t="s">
        <v>139</v>
      </c>
      <c r="E67" s="115" t="s">
        <v>104</v>
      </c>
      <c r="F67" s="73" t="s">
        <v>93</v>
      </c>
      <c r="G67" s="69" t="s">
        <v>167</v>
      </c>
      <c r="H67" s="69" t="s">
        <v>146</v>
      </c>
      <c r="I67" s="69" t="s">
        <v>331</v>
      </c>
      <c r="J67" s="73" t="s">
        <v>31</v>
      </c>
      <c r="K67" s="73" t="s">
        <v>56</v>
      </c>
      <c r="L67" s="74" t="s">
        <v>332</v>
      </c>
      <c r="M67" s="69" t="s">
        <v>142</v>
      </c>
      <c r="N67" s="69" t="s">
        <v>147</v>
      </c>
      <c r="O67" s="121" t="str">
        <f>"01.2024"</f>
        <v>01.2024</v>
      </c>
      <c r="P67" s="69" t="s">
        <v>63</v>
      </c>
      <c r="Q67" s="69" t="s">
        <v>60</v>
      </c>
      <c r="R67" s="75" t="s">
        <v>32</v>
      </c>
      <c r="S67" s="69" t="s">
        <v>77</v>
      </c>
      <c r="T67" s="69">
        <v>0</v>
      </c>
      <c r="U67" s="69" t="s">
        <v>33</v>
      </c>
      <c r="V67" s="75" t="s">
        <v>80</v>
      </c>
      <c r="W67" s="120"/>
      <c r="X67" s="120"/>
      <c r="Y67" s="120"/>
      <c r="Z67" s="120"/>
    </row>
    <row r="68" spans="1:26" s="22" customFormat="1" ht="324" customHeight="1" x14ac:dyDescent="0.2">
      <c r="A68" s="114"/>
      <c r="B68" s="116"/>
      <c r="C68" s="116"/>
      <c r="D68" s="117"/>
      <c r="E68" s="114"/>
      <c r="F68" s="118"/>
      <c r="G68" s="119"/>
      <c r="H68" s="114"/>
      <c r="I68" s="114"/>
      <c r="J68" s="114"/>
      <c r="K68" s="114"/>
      <c r="L68" s="114"/>
      <c r="M68" s="114"/>
      <c r="N68" s="114"/>
      <c r="O68" s="114"/>
      <c r="P68" s="114"/>
      <c r="Q68" s="114"/>
      <c r="R68" s="114"/>
      <c r="S68" s="114"/>
      <c r="T68" s="114"/>
      <c r="U68" s="114"/>
      <c r="V68" s="114"/>
      <c r="W68" s="114"/>
      <c r="X68" s="114"/>
      <c r="Y68" s="114"/>
      <c r="Z68" s="114"/>
    </row>
    <row r="69" spans="1:26" ht="93" customHeight="1" x14ac:dyDescent="0.2">
      <c r="A69" s="56">
        <v>47</v>
      </c>
      <c r="B69" s="57" t="s">
        <v>389</v>
      </c>
      <c r="C69" s="57" t="s">
        <v>390</v>
      </c>
      <c r="D69" s="56" t="s">
        <v>391</v>
      </c>
      <c r="E69" s="57" t="s">
        <v>392</v>
      </c>
      <c r="F69" s="10" t="s">
        <v>175</v>
      </c>
      <c r="G69" s="56" t="s">
        <v>393</v>
      </c>
      <c r="H69" s="56" t="s">
        <v>394</v>
      </c>
      <c r="I69" s="56" t="s">
        <v>395</v>
      </c>
      <c r="J69" s="10" t="s">
        <v>31</v>
      </c>
      <c r="K69" s="10" t="s">
        <v>56</v>
      </c>
      <c r="L69" s="58" t="s">
        <v>396</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397</v>
      </c>
      <c r="C70" s="57" t="s">
        <v>398</v>
      </c>
      <c r="D70" s="56" t="s">
        <v>134</v>
      </c>
      <c r="E70" s="57" t="s">
        <v>399</v>
      </c>
      <c r="F70" s="10" t="s">
        <v>175</v>
      </c>
      <c r="G70" s="56" t="s">
        <v>400</v>
      </c>
      <c r="H70" s="56" t="s">
        <v>401</v>
      </c>
      <c r="I70" s="56" t="s">
        <v>402</v>
      </c>
      <c r="J70" s="10" t="s">
        <v>31</v>
      </c>
      <c r="K70" s="10" t="s">
        <v>56</v>
      </c>
      <c r="L70" s="58" t="s">
        <v>403</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404</v>
      </c>
      <c r="C71" s="61" t="s">
        <v>105</v>
      </c>
      <c r="D71" s="56" t="s">
        <v>133</v>
      </c>
      <c r="E71" s="57" t="s">
        <v>174</v>
      </c>
      <c r="F71" s="10" t="s">
        <v>175</v>
      </c>
      <c r="G71" s="56"/>
      <c r="H71" s="56"/>
      <c r="I71" s="56" t="s">
        <v>405</v>
      </c>
      <c r="J71" s="10" t="s">
        <v>31</v>
      </c>
      <c r="K71" s="10" t="s">
        <v>56</v>
      </c>
      <c r="L71" s="58" t="s">
        <v>406</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369</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141" customFormat="1" ht="67.5" x14ac:dyDescent="0.2">
      <c r="A73" s="135">
        <v>51</v>
      </c>
      <c r="B73" s="135">
        <v>95.11</v>
      </c>
      <c r="C73" s="135" t="s">
        <v>220</v>
      </c>
      <c r="D73" s="135" t="s">
        <v>133</v>
      </c>
      <c r="E73" s="135" t="s">
        <v>221</v>
      </c>
      <c r="F73" s="136" t="s">
        <v>93</v>
      </c>
      <c r="G73" s="136"/>
      <c r="H73" s="135"/>
      <c r="I73" s="135" t="s">
        <v>219</v>
      </c>
      <c r="J73" s="136" t="s">
        <v>31</v>
      </c>
      <c r="K73" s="136" t="s">
        <v>56</v>
      </c>
      <c r="L73" s="137" t="s">
        <v>370</v>
      </c>
      <c r="M73" s="135" t="s">
        <v>142</v>
      </c>
      <c r="N73" s="135">
        <v>5.2022000000000004</v>
      </c>
      <c r="O73" s="135">
        <v>1.2022999999999999</v>
      </c>
      <c r="P73" s="135" t="s">
        <v>118</v>
      </c>
      <c r="Q73" s="135" t="s">
        <v>60</v>
      </c>
      <c r="R73" s="138" t="s">
        <v>32</v>
      </c>
      <c r="S73" s="135" t="s">
        <v>77</v>
      </c>
      <c r="T73" s="138" t="s">
        <v>77</v>
      </c>
      <c r="U73" s="138" t="s">
        <v>33</v>
      </c>
      <c r="V73" s="139" t="s">
        <v>80</v>
      </c>
      <c r="W73" s="140"/>
      <c r="X73" s="140"/>
      <c r="Y73" s="140"/>
      <c r="Z73" s="140"/>
    </row>
    <row r="74" spans="1:26" ht="78.75" x14ac:dyDescent="0.2">
      <c r="A74" s="56">
        <v>52</v>
      </c>
      <c r="B74" s="57" t="s">
        <v>168</v>
      </c>
      <c r="C74" s="57" t="s">
        <v>169</v>
      </c>
      <c r="D74" s="56" t="s">
        <v>133</v>
      </c>
      <c r="E74" s="57" t="s">
        <v>409</v>
      </c>
      <c r="F74" s="53" t="s">
        <v>93</v>
      </c>
      <c r="G74" s="56"/>
      <c r="H74" s="56"/>
      <c r="I74" s="56" t="s">
        <v>405</v>
      </c>
      <c r="J74" s="53" t="s">
        <v>31</v>
      </c>
      <c r="K74" s="53" t="s">
        <v>56</v>
      </c>
      <c r="L74" s="58" t="s">
        <v>410</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385</v>
      </c>
      <c r="C75" s="57" t="s">
        <v>204</v>
      </c>
      <c r="D75" s="56" t="s">
        <v>133</v>
      </c>
      <c r="E75" s="57" t="s">
        <v>411</v>
      </c>
      <c r="F75" s="53" t="s">
        <v>93</v>
      </c>
      <c r="G75" s="56"/>
      <c r="H75" s="56"/>
      <c r="I75" s="56" t="s">
        <v>405</v>
      </c>
      <c r="J75" s="53" t="s">
        <v>31</v>
      </c>
      <c r="K75" s="53" t="s">
        <v>56</v>
      </c>
      <c r="L75" s="58" t="s">
        <v>412</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22">
        <v>54</v>
      </c>
      <c r="B76" s="123" t="s">
        <v>137</v>
      </c>
      <c r="C76" s="123" t="s">
        <v>138</v>
      </c>
      <c r="D76" s="122" t="s">
        <v>139</v>
      </c>
      <c r="E76" s="123" t="s">
        <v>104</v>
      </c>
      <c r="F76" s="73" t="s">
        <v>175</v>
      </c>
      <c r="G76" s="122" t="s">
        <v>167</v>
      </c>
      <c r="H76" s="122" t="s">
        <v>146</v>
      </c>
      <c r="I76" s="122" t="s">
        <v>413</v>
      </c>
      <c r="J76" s="73" t="s">
        <v>31</v>
      </c>
      <c r="K76" s="73" t="s">
        <v>56</v>
      </c>
      <c r="L76" s="124" t="s">
        <v>414</v>
      </c>
      <c r="M76" s="122" t="s">
        <v>142</v>
      </c>
      <c r="N76" s="122" t="s">
        <v>147</v>
      </c>
      <c r="O76" s="125" t="str">
        <f>"02.2023"</f>
        <v>02.2023</v>
      </c>
      <c r="P76" s="126" t="s">
        <v>57</v>
      </c>
      <c r="Q76" s="122" t="s">
        <v>77</v>
      </c>
      <c r="R76" s="75" t="s">
        <v>32</v>
      </c>
      <c r="S76" s="122" t="s">
        <v>77</v>
      </c>
      <c r="T76" s="122">
        <v>0</v>
      </c>
      <c r="U76" s="122" t="s">
        <v>33</v>
      </c>
      <c r="V76" s="127" t="s">
        <v>80</v>
      </c>
      <c r="W76" s="128"/>
      <c r="X76" s="128"/>
      <c r="Y76" s="128"/>
      <c r="Z76" s="128"/>
    </row>
    <row r="77" spans="1:26" ht="324" customHeight="1" x14ac:dyDescent="0.2">
      <c r="A77" s="129"/>
      <c r="B77" s="130"/>
      <c r="C77" s="130"/>
      <c r="D77" s="131"/>
      <c r="E77" s="129"/>
      <c r="F77" s="129"/>
      <c r="G77" s="132"/>
      <c r="H77" s="129"/>
      <c r="I77" s="129"/>
      <c r="J77" s="129"/>
      <c r="K77" s="129"/>
      <c r="L77" s="133"/>
      <c r="M77" s="129"/>
      <c r="N77" s="129"/>
      <c r="O77" s="129"/>
      <c r="P77" s="134"/>
      <c r="Q77" s="129"/>
      <c r="R77" s="129"/>
      <c r="S77" s="129"/>
      <c r="T77" s="129"/>
      <c r="U77" s="129"/>
      <c r="V77" s="129"/>
      <c r="W77" s="129"/>
      <c r="X77" s="129"/>
      <c r="Y77" s="129"/>
      <c r="Z77" s="129"/>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371</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372</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373</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374</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71">
        <v>59</v>
      </c>
      <c r="B82" s="27" t="s">
        <v>242</v>
      </c>
      <c r="C82" s="27" t="s">
        <v>238</v>
      </c>
      <c r="D82" s="69" t="s">
        <v>133</v>
      </c>
      <c r="E82" s="69" t="s">
        <v>112</v>
      </c>
      <c r="F82" s="73" t="s">
        <v>93</v>
      </c>
      <c r="G82" s="27" t="s">
        <v>239</v>
      </c>
      <c r="H82" s="27" t="s">
        <v>240</v>
      </c>
      <c r="I82" s="27" t="s">
        <v>241</v>
      </c>
      <c r="J82" s="73" t="s">
        <v>31</v>
      </c>
      <c r="K82" s="73" t="s">
        <v>56</v>
      </c>
      <c r="L82" s="74" t="s">
        <v>375</v>
      </c>
      <c r="M82" s="69" t="s">
        <v>142</v>
      </c>
      <c r="N82" s="69">
        <v>8.2021999999999995</v>
      </c>
      <c r="O82" s="69">
        <v>9.2022999999999993</v>
      </c>
      <c r="P82" s="69" t="s">
        <v>119</v>
      </c>
      <c r="Q82" s="69" t="s">
        <v>60</v>
      </c>
      <c r="R82" s="75" t="s">
        <v>32</v>
      </c>
      <c r="S82" s="69" t="s">
        <v>77</v>
      </c>
      <c r="T82" s="69" t="s">
        <v>60</v>
      </c>
      <c r="U82" s="69">
        <v>0</v>
      </c>
      <c r="V82" s="75" t="s">
        <v>44</v>
      </c>
      <c r="W82" s="69"/>
      <c r="X82" s="69"/>
      <c r="Y82" s="69"/>
      <c r="Z82" s="69"/>
    </row>
    <row r="83" spans="1:26" s="22" customFormat="1" ht="357.6" customHeight="1" x14ac:dyDescent="0.2">
      <c r="A83" s="72"/>
      <c r="B83" s="62" t="s">
        <v>242</v>
      </c>
      <c r="C83" s="62" t="s">
        <v>238</v>
      </c>
      <c r="D83" s="70"/>
      <c r="E83" s="70"/>
      <c r="F83" s="70"/>
      <c r="G83" s="62" t="s">
        <v>239</v>
      </c>
      <c r="H83" s="62" t="s">
        <v>240</v>
      </c>
      <c r="I83" s="62" t="s">
        <v>241</v>
      </c>
      <c r="J83" s="70"/>
      <c r="K83" s="70"/>
      <c r="L83" s="74"/>
      <c r="M83" s="70"/>
      <c r="N83" s="70"/>
      <c r="O83" s="70"/>
      <c r="P83" s="70"/>
      <c r="Q83" s="70"/>
      <c r="R83" s="70"/>
      <c r="S83" s="70"/>
      <c r="T83" s="70"/>
      <c r="U83" s="70"/>
      <c r="V83" s="70"/>
      <c r="W83" s="70"/>
      <c r="X83" s="70"/>
      <c r="Y83" s="70"/>
      <c r="Z83" s="70"/>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377</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376</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407</v>
      </c>
      <c r="B87" s="12" t="s">
        <v>168</v>
      </c>
      <c r="C87" s="15" t="s">
        <v>169</v>
      </c>
      <c r="D87" s="15" t="s">
        <v>133</v>
      </c>
      <c r="E87" s="15" t="s">
        <v>170</v>
      </c>
      <c r="F87" s="10" t="s">
        <v>93</v>
      </c>
      <c r="G87" s="10"/>
      <c r="H87" s="9" t="s">
        <v>143</v>
      </c>
      <c r="I87" s="9" t="s">
        <v>143</v>
      </c>
      <c r="J87" s="10" t="s">
        <v>31</v>
      </c>
      <c r="K87" s="10" t="s">
        <v>56</v>
      </c>
      <c r="L87" s="17" t="s">
        <v>378</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379</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408</v>
      </c>
      <c r="B89" s="24">
        <v>49.5</v>
      </c>
      <c r="C89" s="24" t="s">
        <v>176</v>
      </c>
      <c r="D89" s="24" t="s">
        <v>133</v>
      </c>
      <c r="E89" s="24" t="s">
        <v>177</v>
      </c>
      <c r="F89" s="10" t="s">
        <v>175</v>
      </c>
      <c r="G89" s="10" t="s">
        <v>178</v>
      </c>
      <c r="H89" s="24" t="s">
        <v>179</v>
      </c>
      <c r="I89" s="24">
        <v>263932.01</v>
      </c>
      <c r="J89" s="10" t="s">
        <v>31</v>
      </c>
      <c r="K89" s="10" t="s">
        <v>56</v>
      </c>
      <c r="L89" s="25" t="s">
        <v>380</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339</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340</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341</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342</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343</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85">
        <v>72</v>
      </c>
      <c r="B96" s="85" t="s">
        <v>137</v>
      </c>
      <c r="C96" s="85" t="s">
        <v>138</v>
      </c>
      <c r="D96" s="85" t="s">
        <v>139</v>
      </c>
      <c r="E96" s="87" t="s">
        <v>104</v>
      </c>
      <c r="F96" s="89" t="s">
        <v>93</v>
      </c>
      <c r="G96" s="91" t="s">
        <v>167</v>
      </c>
      <c r="H96" s="85" t="s">
        <v>146</v>
      </c>
      <c r="I96" s="87" t="s">
        <v>144</v>
      </c>
      <c r="J96" s="89" t="s">
        <v>31</v>
      </c>
      <c r="K96" s="91" t="s">
        <v>56</v>
      </c>
      <c r="L96" s="108" t="s">
        <v>344</v>
      </c>
      <c r="M96" s="85" t="s">
        <v>142</v>
      </c>
      <c r="N96" s="85" t="s">
        <v>147</v>
      </c>
      <c r="O96" s="85" t="s">
        <v>156</v>
      </c>
      <c r="P96" s="85" t="s">
        <v>118</v>
      </c>
      <c r="Q96" s="85" t="s">
        <v>60</v>
      </c>
      <c r="R96" s="110" t="s">
        <v>32</v>
      </c>
      <c r="S96" s="112" t="s">
        <v>77</v>
      </c>
      <c r="T96" s="110" t="s">
        <v>77</v>
      </c>
      <c r="U96" s="106" t="s">
        <v>33</v>
      </c>
      <c r="V96" s="106" t="s">
        <v>80</v>
      </c>
      <c r="W96" s="89"/>
      <c r="X96" s="89"/>
      <c r="Y96" s="89"/>
      <c r="Z96" s="89"/>
    </row>
    <row r="97" spans="1:26" s="14" customFormat="1" ht="210" customHeight="1" x14ac:dyDescent="0.2">
      <c r="A97" s="86"/>
      <c r="B97" s="86"/>
      <c r="C97" s="86"/>
      <c r="D97" s="86"/>
      <c r="E97" s="88"/>
      <c r="F97" s="90"/>
      <c r="G97" s="92"/>
      <c r="H97" s="86"/>
      <c r="I97" s="88"/>
      <c r="J97" s="90"/>
      <c r="K97" s="92"/>
      <c r="L97" s="109"/>
      <c r="M97" s="86"/>
      <c r="N97" s="86"/>
      <c r="O97" s="86"/>
      <c r="P97" s="86"/>
      <c r="Q97" s="86"/>
      <c r="R97" s="111"/>
      <c r="S97" s="113"/>
      <c r="T97" s="111"/>
      <c r="U97" s="107"/>
      <c r="V97" s="107"/>
      <c r="W97" s="90"/>
      <c r="X97" s="90"/>
      <c r="Y97" s="90"/>
      <c r="Z97" s="90"/>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345</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346</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417</v>
      </c>
      <c r="C100" s="9" t="s">
        <v>418</v>
      </c>
      <c r="D100" s="9" t="s">
        <v>133</v>
      </c>
      <c r="E100" s="9" t="s">
        <v>416</v>
      </c>
      <c r="F100" s="53" t="s">
        <v>93</v>
      </c>
      <c r="G100" s="52">
        <v>876</v>
      </c>
      <c r="H100" s="9" t="s">
        <v>54</v>
      </c>
      <c r="I100" s="9">
        <v>10</v>
      </c>
      <c r="J100" s="53" t="s">
        <v>31</v>
      </c>
      <c r="K100" s="53" t="s">
        <v>56</v>
      </c>
      <c r="L100" s="144">
        <v>211000</v>
      </c>
      <c r="M100" s="9" t="s">
        <v>142</v>
      </c>
      <c r="N100" s="142" t="str">
        <f>"01.2023"</f>
        <v>01.2023</v>
      </c>
      <c r="O100" s="142" t="str">
        <f>"12.2023"</f>
        <v>12.2023</v>
      </c>
      <c r="P100" s="9" t="s">
        <v>148</v>
      </c>
      <c r="Q100" s="9" t="s">
        <v>60</v>
      </c>
      <c r="R100" s="55" t="s">
        <v>32</v>
      </c>
      <c r="S100" s="9" t="s">
        <v>60</v>
      </c>
      <c r="T100" s="55" t="s">
        <v>33</v>
      </c>
      <c r="U100" s="55" t="s">
        <v>33</v>
      </c>
      <c r="V100" s="55" t="s">
        <v>324</v>
      </c>
      <c r="W100" s="13"/>
      <c r="X100" s="53"/>
      <c r="Y100" s="13"/>
      <c r="Z100" s="13"/>
    </row>
    <row r="101" spans="1:26" ht="67.5" x14ac:dyDescent="0.2">
      <c r="A101" s="9">
        <v>76</v>
      </c>
      <c r="B101" s="9" t="s">
        <v>97</v>
      </c>
      <c r="C101" s="9" t="s">
        <v>98</v>
      </c>
      <c r="D101" s="9" t="s">
        <v>133</v>
      </c>
      <c r="E101" s="9" t="s">
        <v>124</v>
      </c>
      <c r="F101" s="53" t="s">
        <v>93</v>
      </c>
      <c r="G101" s="52">
        <v>362</v>
      </c>
      <c r="H101" s="9" t="s">
        <v>99</v>
      </c>
      <c r="I101" s="9">
        <v>12</v>
      </c>
      <c r="J101" s="53" t="s">
        <v>31</v>
      </c>
      <c r="K101" s="53" t="s">
        <v>56</v>
      </c>
      <c r="L101" s="143" t="s">
        <v>419</v>
      </c>
      <c r="M101" s="9" t="s">
        <v>142</v>
      </c>
      <c r="N101" s="142" t="str">
        <f t="shared" ref="N101:N106" si="1">"01.2023"</f>
        <v>01.2023</v>
      </c>
      <c r="O101" s="9" t="str">
        <f>"01.2024"</f>
        <v>01.2024</v>
      </c>
      <c r="P101" s="9" t="s">
        <v>148</v>
      </c>
      <c r="Q101" s="9" t="s">
        <v>60</v>
      </c>
      <c r="R101" s="55" t="s">
        <v>32</v>
      </c>
      <c r="S101" s="9" t="s">
        <v>60</v>
      </c>
      <c r="T101" s="55" t="s">
        <v>33</v>
      </c>
      <c r="U101" s="55" t="s">
        <v>33</v>
      </c>
      <c r="V101" s="55" t="s">
        <v>324</v>
      </c>
      <c r="W101" s="13"/>
      <c r="X101" s="53"/>
      <c r="Y101" s="13"/>
      <c r="Z101" s="13"/>
    </row>
    <row r="102" spans="1:26" ht="45" x14ac:dyDescent="0.2">
      <c r="A102" s="9">
        <v>77</v>
      </c>
      <c r="B102" s="9" t="s">
        <v>420</v>
      </c>
      <c r="C102" s="9" t="s">
        <v>421</v>
      </c>
      <c r="D102" s="9" t="s">
        <v>132</v>
      </c>
      <c r="E102" s="9" t="s">
        <v>422</v>
      </c>
      <c r="F102" s="53" t="s">
        <v>93</v>
      </c>
      <c r="G102" s="52">
        <v>796</v>
      </c>
      <c r="H102" s="9" t="s">
        <v>423</v>
      </c>
      <c r="I102" s="9">
        <v>12</v>
      </c>
      <c r="J102" s="53" t="s">
        <v>31</v>
      </c>
      <c r="K102" s="53" t="s">
        <v>56</v>
      </c>
      <c r="L102" s="144">
        <v>441719</v>
      </c>
      <c r="M102" s="9" t="s">
        <v>142</v>
      </c>
      <c r="N102" s="142" t="str">
        <f t="shared" si="1"/>
        <v>01.2023</v>
      </c>
      <c r="O102" s="9" t="str">
        <f>"05.2023"</f>
        <v>05.2023</v>
      </c>
      <c r="P102" s="9" t="s">
        <v>148</v>
      </c>
      <c r="Q102" s="9" t="s">
        <v>60</v>
      </c>
      <c r="R102" s="55" t="s">
        <v>32</v>
      </c>
      <c r="S102" s="9" t="s">
        <v>60</v>
      </c>
      <c r="T102" s="55" t="s">
        <v>33</v>
      </c>
      <c r="U102" s="55" t="s">
        <v>33</v>
      </c>
      <c r="V102" s="55" t="s">
        <v>324</v>
      </c>
      <c r="W102" s="13"/>
      <c r="X102" s="53"/>
      <c r="Y102" s="13"/>
      <c r="Z102" s="13"/>
    </row>
    <row r="103" spans="1:26" ht="45" x14ac:dyDescent="0.2">
      <c r="A103" s="9">
        <v>78</v>
      </c>
      <c r="B103" s="9" t="s">
        <v>424</v>
      </c>
      <c r="C103" s="9" t="s">
        <v>425</v>
      </c>
      <c r="D103" s="9" t="s">
        <v>132</v>
      </c>
      <c r="E103" s="9" t="s">
        <v>426</v>
      </c>
      <c r="F103" s="53" t="s">
        <v>93</v>
      </c>
      <c r="G103" s="52">
        <v>796</v>
      </c>
      <c r="H103" s="9" t="s">
        <v>423</v>
      </c>
      <c r="I103" s="9">
        <v>12</v>
      </c>
      <c r="J103" s="53" t="s">
        <v>31</v>
      </c>
      <c r="K103" s="53" t="s">
        <v>56</v>
      </c>
      <c r="L103" s="144">
        <v>3101292</v>
      </c>
      <c r="M103" s="9" t="s">
        <v>142</v>
      </c>
      <c r="N103" s="142" t="str">
        <f t="shared" si="1"/>
        <v>01.2023</v>
      </c>
      <c r="O103" s="9" t="str">
        <f>"05.2023"</f>
        <v>05.2023</v>
      </c>
      <c r="P103" s="9" t="s">
        <v>148</v>
      </c>
      <c r="Q103" s="9" t="s">
        <v>60</v>
      </c>
      <c r="R103" s="55" t="s">
        <v>32</v>
      </c>
      <c r="S103" s="9" t="s">
        <v>60</v>
      </c>
      <c r="T103" s="55" t="s">
        <v>33</v>
      </c>
      <c r="U103" s="55" t="s">
        <v>33</v>
      </c>
      <c r="V103" s="55" t="s">
        <v>324</v>
      </c>
      <c r="W103" s="13"/>
      <c r="X103" s="53"/>
      <c r="Y103" s="13"/>
      <c r="Z103" s="13"/>
    </row>
    <row r="104" spans="1:26" ht="45" x14ac:dyDescent="0.2">
      <c r="A104" s="9">
        <v>79</v>
      </c>
      <c r="B104" s="9" t="s">
        <v>427</v>
      </c>
      <c r="C104" s="9" t="s">
        <v>428</v>
      </c>
      <c r="D104" s="9" t="s">
        <v>132</v>
      </c>
      <c r="E104" s="9" t="s">
        <v>429</v>
      </c>
      <c r="F104" s="53" t="s">
        <v>93</v>
      </c>
      <c r="G104" s="52">
        <v>166</v>
      </c>
      <c r="H104" s="9" t="s">
        <v>58</v>
      </c>
      <c r="I104" s="9">
        <v>1450</v>
      </c>
      <c r="J104" s="53" t="s">
        <v>31</v>
      </c>
      <c r="K104" s="53" t="s">
        <v>56</v>
      </c>
      <c r="L104" s="144">
        <v>435000</v>
      </c>
      <c r="M104" s="9" t="s">
        <v>142</v>
      </c>
      <c r="N104" s="142" t="str">
        <f t="shared" si="1"/>
        <v>01.2023</v>
      </c>
      <c r="O104" s="9" t="str">
        <f>"04.2023"</f>
        <v>04.2023</v>
      </c>
      <c r="P104" s="9" t="s">
        <v>148</v>
      </c>
      <c r="Q104" s="9" t="s">
        <v>60</v>
      </c>
      <c r="R104" s="55" t="s">
        <v>32</v>
      </c>
      <c r="S104" s="9" t="s">
        <v>60</v>
      </c>
      <c r="T104" s="55" t="s">
        <v>33</v>
      </c>
      <c r="U104" s="55" t="s">
        <v>33</v>
      </c>
      <c r="V104" s="55" t="s">
        <v>324</v>
      </c>
      <c r="W104" s="13"/>
      <c r="X104" s="53"/>
      <c r="Y104" s="13"/>
      <c r="Z104" s="13"/>
    </row>
    <row r="105" spans="1:26" ht="45" x14ac:dyDescent="0.2">
      <c r="A105" s="9">
        <v>80</v>
      </c>
      <c r="B105" s="142" t="str">
        <f>"08.93"</f>
        <v>08.93</v>
      </c>
      <c r="C105" s="9" t="s">
        <v>430</v>
      </c>
      <c r="D105" s="9" t="s">
        <v>132</v>
      </c>
      <c r="E105" s="9" t="s">
        <v>431</v>
      </c>
      <c r="F105" s="53" t="s">
        <v>93</v>
      </c>
      <c r="G105" s="52">
        <v>168</v>
      </c>
      <c r="H105" s="9" t="s">
        <v>277</v>
      </c>
      <c r="I105" s="9">
        <v>17000</v>
      </c>
      <c r="J105" s="53" t="s">
        <v>31</v>
      </c>
      <c r="K105" s="53" t="s">
        <v>56</v>
      </c>
      <c r="L105" s="144">
        <v>17393650</v>
      </c>
      <c r="M105" s="9" t="s">
        <v>142</v>
      </c>
      <c r="N105" s="142" t="str">
        <f t="shared" si="1"/>
        <v>01.2023</v>
      </c>
      <c r="O105" s="9" t="str">
        <f>"12.2023"</f>
        <v>12.2023</v>
      </c>
      <c r="P105" s="9" t="s">
        <v>148</v>
      </c>
      <c r="Q105" s="9" t="s">
        <v>60</v>
      </c>
      <c r="R105" s="55" t="s">
        <v>32</v>
      </c>
      <c r="S105" s="9" t="s">
        <v>60</v>
      </c>
      <c r="T105" s="55" t="s">
        <v>33</v>
      </c>
      <c r="U105" s="55" t="s">
        <v>33</v>
      </c>
      <c r="V105" s="55" t="s">
        <v>324</v>
      </c>
      <c r="W105" s="13"/>
      <c r="X105" s="53"/>
      <c r="Y105" s="13"/>
      <c r="Z105" s="13"/>
    </row>
    <row r="106" spans="1:26" ht="67.5" x14ac:dyDescent="0.2">
      <c r="A106" s="9">
        <v>81</v>
      </c>
      <c r="B106" s="9" t="s">
        <v>384</v>
      </c>
      <c r="C106" s="9" t="s">
        <v>197</v>
      </c>
      <c r="D106" s="9" t="s">
        <v>133</v>
      </c>
      <c r="E106" s="9" t="s">
        <v>198</v>
      </c>
      <c r="F106" s="53" t="s">
        <v>93</v>
      </c>
      <c r="G106" s="52"/>
      <c r="H106" s="9"/>
      <c r="I106" s="9" t="s">
        <v>219</v>
      </c>
      <c r="J106" s="53" t="s">
        <v>31</v>
      </c>
      <c r="K106" s="53" t="s">
        <v>56</v>
      </c>
      <c r="L106" s="143" t="s">
        <v>432</v>
      </c>
      <c r="M106" s="9" t="s">
        <v>142</v>
      </c>
      <c r="N106" s="142" t="str">
        <f t="shared" si="1"/>
        <v>01.2023</v>
      </c>
      <c r="O106" s="9" t="str">
        <f>"02.2024"</f>
        <v>02.2024</v>
      </c>
      <c r="P106" s="9" t="s">
        <v>118</v>
      </c>
      <c r="Q106" s="9" t="s">
        <v>60</v>
      </c>
      <c r="R106" s="55" t="s">
        <v>32</v>
      </c>
      <c r="S106" s="9" t="s">
        <v>77</v>
      </c>
      <c r="T106" s="55" t="s">
        <v>33</v>
      </c>
      <c r="U106" s="55" t="s">
        <v>33</v>
      </c>
      <c r="V106" s="55" t="s">
        <v>324</v>
      </c>
      <c r="W106" s="13"/>
      <c r="X106" s="53"/>
      <c r="Y106" s="13"/>
      <c r="Z106" s="13"/>
    </row>
    <row r="107" spans="1:26" ht="45" x14ac:dyDescent="0.2">
      <c r="A107" s="9">
        <v>82</v>
      </c>
      <c r="B107" s="9" t="s">
        <v>433</v>
      </c>
      <c r="C107" s="9" t="s">
        <v>434</v>
      </c>
      <c r="D107" s="9" t="s">
        <v>135</v>
      </c>
      <c r="E107" s="9" t="s">
        <v>435</v>
      </c>
      <c r="F107" s="53" t="s">
        <v>93</v>
      </c>
      <c r="G107" s="52">
        <v>876</v>
      </c>
      <c r="H107" s="9" t="s">
        <v>54</v>
      </c>
      <c r="I107" s="9">
        <v>1</v>
      </c>
      <c r="J107" s="53" t="s">
        <v>31</v>
      </c>
      <c r="K107" s="53" t="s">
        <v>56</v>
      </c>
      <c r="L107" s="144">
        <v>6962408.4000000004</v>
      </c>
      <c r="M107" s="9" t="s">
        <v>142</v>
      </c>
      <c r="N107" s="142" t="str">
        <f>"02.2023"</f>
        <v>02.2023</v>
      </c>
      <c r="O107" s="9" t="str">
        <f>"06.2023"</f>
        <v>06.2023</v>
      </c>
      <c r="P107" s="9" t="s">
        <v>63</v>
      </c>
      <c r="Q107" s="9" t="s">
        <v>60</v>
      </c>
      <c r="R107" s="55" t="s">
        <v>32</v>
      </c>
      <c r="S107" s="9" t="s">
        <v>77</v>
      </c>
      <c r="T107" s="55" t="s">
        <v>33</v>
      </c>
      <c r="U107" s="55" t="s">
        <v>33</v>
      </c>
      <c r="V107" s="55" t="s">
        <v>324</v>
      </c>
      <c r="W107" s="13"/>
      <c r="X107" s="53"/>
      <c r="Y107" s="13"/>
      <c r="Z107" s="13"/>
    </row>
    <row r="108" spans="1:26" ht="56.25" x14ac:dyDescent="0.2">
      <c r="A108" s="9">
        <v>83</v>
      </c>
      <c r="B108" s="9" t="s">
        <v>436</v>
      </c>
      <c r="C108" s="9" t="s">
        <v>437</v>
      </c>
      <c r="D108" s="9" t="s">
        <v>438</v>
      </c>
      <c r="E108" s="9" t="s">
        <v>439</v>
      </c>
      <c r="F108" s="53" t="s">
        <v>93</v>
      </c>
      <c r="G108" s="52" t="s">
        <v>440</v>
      </c>
      <c r="H108" s="9" t="s">
        <v>441</v>
      </c>
      <c r="I108" s="9" t="s">
        <v>442</v>
      </c>
      <c r="J108" s="53" t="s">
        <v>31</v>
      </c>
      <c r="K108" s="53" t="s">
        <v>56</v>
      </c>
      <c r="L108" s="144">
        <f>646013.3+540804.3+15596.5+135503+15565.7</f>
        <v>1353482.8</v>
      </c>
      <c r="M108" s="9" t="s">
        <v>142</v>
      </c>
      <c r="N108" s="142" t="str">
        <f>"02.2023"</f>
        <v>02.2023</v>
      </c>
      <c r="O108" s="9" t="str">
        <f>"05.2023"</f>
        <v>05.2023</v>
      </c>
      <c r="P108" s="9" t="s">
        <v>148</v>
      </c>
      <c r="Q108" s="9" t="s">
        <v>60</v>
      </c>
      <c r="R108" s="55" t="s">
        <v>32</v>
      </c>
      <c r="S108" s="9" t="s">
        <v>60</v>
      </c>
      <c r="T108" s="55" t="s">
        <v>33</v>
      </c>
      <c r="U108" s="55" t="s">
        <v>33</v>
      </c>
      <c r="V108" s="55" t="s">
        <v>324</v>
      </c>
      <c r="W108" s="13"/>
      <c r="X108" s="53"/>
      <c r="Y108" s="13"/>
      <c r="Z108" s="13"/>
    </row>
    <row r="109" spans="1:26" ht="45" x14ac:dyDescent="0.2">
      <c r="A109" s="9">
        <v>84</v>
      </c>
      <c r="B109" s="9" t="str">
        <f>"08.12"</f>
        <v>08.12</v>
      </c>
      <c r="C109" s="9" t="str">
        <f>"08.12.11.130"</f>
        <v>08.12.11.130</v>
      </c>
      <c r="D109" s="9" t="s">
        <v>132</v>
      </c>
      <c r="E109" s="9" t="s">
        <v>443</v>
      </c>
      <c r="F109" s="53" t="s">
        <v>93</v>
      </c>
      <c r="G109" s="52">
        <v>168</v>
      </c>
      <c r="H109" s="9" t="s">
        <v>277</v>
      </c>
      <c r="I109" s="9">
        <v>600</v>
      </c>
      <c r="J109" s="53" t="s">
        <v>31</v>
      </c>
      <c r="K109" s="53" t="s">
        <v>56</v>
      </c>
      <c r="L109" s="144">
        <v>523200</v>
      </c>
      <c r="M109" s="9" t="s">
        <v>142</v>
      </c>
      <c r="N109" s="142" t="str">
        <f>"03.2023"</f>
        <v>03.2023</v>
      </c>
      <c r="O109" s="9" t="str">
        <f>"08.2023"</f>
        <v>08.2023</v>
      </c>
      <c r="P109" s="9" t="s">
        <v>148</v>
      </c>
      <c r="Q109" s="9" t="s">
        <v>60</v>
      </c>
      <c r="R109" s="55" t="s">
        <v>32</v>
      </c>
      <c r="S109" s="9" t="s">
        <v>60</v>
      </c>
      <c r="T109" s="55" t="s">
        <v>33</v>
      </c>
      <c r="U109" s="55" t="s">
        <v>33</v>
      </c>
      <c r="V109" s="55" t="s">
        <v>324</v>
      </c>
      <c r="W109" s="13"/>
      <c r="X109" s="53"/>
      <c r="Y109" s="13"/>
      <c r="Z109" s="13"/>
    </row>
    <row r="110" spans="1:26" ht="45" x14ac:dyDescent="0.2">
      <c r="A110" s="9">
        <v>85</v>
      </c>
      <c r="B110" s="9" t="str">
        <f>"08.12"</f>
        <v>08.12</v>
      </c>
      <c r="C110" s="9" t="str">
        <f>"08.12.12.140"</f>
        <v>08.12.12.140</v>
      </c>
      <c r="D110" s="9" t="s">
        <v>132</v>
      </c>
      <c r="E110" s="9" t="s">
        <v>444</v>
      </c>
      <c r="F110" s="53" t="s">
        <v>93</v>
      </c>
      <c r="G110" s="52">
        <v>168</v>
      </c>
      <c r="H110" s="9" t="s">
        <v>277</v>
      </c>
      <c r="I110" s="9">
        <v>300</v>
      </c>
      <c r="J110" s="53" t="s">
        <v>31</v>
      </c>
      <c r="K110" s="53" t="s">
        <v>56</v>
      </c>
      <c r="L110" s="144">
        <v>277500</v>
      </c>
      <c r="M110" s="9" t="s">
        <v>142</v>
      </c>
      <c r="N110" s="142" t="str">
        <f>"03.2023"</f>
        <v>03.2023</v>
      </c>
      <c r="O110" s="9" t="str">
        <f>"08.2023"</f>
        <v>08.2023</v>
      </c>
      <c r="P110" s="9" t="s">
        <v>148</v>
      </c>
      <c r="Q110" s="9" t="s">
        <v>60</v>
      </c>
      <c r="R110" s="55" t="s">
        <v>32</v>
      </c>
      <c r="S110" s="9" t="s">
        <v>60</v>
      </c>
      <c r="T110" s="55" t="s">
        <v>33</v>
      </c>
      <c r="U110" s="55" t="s">
        <v>33</v>
      </c>
      <c r="V110" s="55" t="s">
        <v>324</v>
      </c>
      <c r="W110" s="13"/>
      <c r="X110" s="53"/>
      <c r="Y110" s="13"/>
      <c r="Z110" s="13"/>
    </row>
    <row r="111" spans="1:26" ht="45" x14ac:dyDescent="0.2">
      <c r="A111" s="9">
        <v>86</v>
      </c>
      <c r="B111" s="9" t="s">
        <v>62</v>
      </c>
      <c r="C111" s="9" t="s">
        <v>445</v>
      </c>
      <c r="D111" s="9" t="s">
        <v>133</v>
      </c>
      <c r="E111" s="9" t="s">
        <v>446</v>
      </c>
      <c r="F111" s="53" t="s">
        <v>93</v>
      </c>
      <c r="G111" s="52">
        <v>876</v>
      </c>
      <c r="H111" s="9" t="s">
        <v>54</v>
      </c>
      <c r="I111" s="9">
        <v>82</v>
      </c>
      <c r="J111" s="53" t="s">
        <v>31</v>
      </c>
      <c r="K111" s="53" t="s">
        <v>56</v>
      </c>
      <c r="L111" s="144">
        <v>233200</v>
      </c>
      <c r="M111" s="9" t="s">
        <v>142</v>
      </c>
      <c r="N111" s="142" t="str">
        <f>"03.2023"</f>
        <v>03.2023</v>
      </c>
      <c r="O111" s="9" t="str">
        <f>"06.2023"</f>
        <v>06.2023</v>
      </c>
      <c r="P111" s="9" t="s">
        <v>148</v>
      </c>
      <c r="Q111" s="9" t="s">
        <v>60</v>
      </c>
      <c r="R111" s="55" t="s">
        <v>32</v>
      </c>
      <c r="S111" s="9" t="s">
        <v>60</v>
      </c>
      <c r="T111" s="55" t="s">
        <v>33</v>
      </c>
      <c r="U111" s="55" t="s">
        <v>33</v>
      </c>
      <c r="V111" s="55" t="s">
        <v>324</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144">
        <v>15701263.6</v>
      </c>
      <c r="M112" s="9" t="s">
        <v>142</v>
      </c>
      <c r="N112" s="142" t="str">
        <f>"03.2023"</f>
        <v>03.2023</v>
      </c>
      <c r="O112" s="9" t="str">
        <f>"12.2023"</f>
        <v>12.2023</v>
      </c>
      <c r="P112" s="9" t="s">
        <v>118</v>
      </c>
      <c r="Q112" s="9" t="s">
        <v>60</v>
      </c>
      <c r="R112" s="55" t="s">
        <v>32</v>
      </c>
      <c r="S112" s="9" t="s">
        <v>77</v>
      </c>
      <c r="T112" s="55" t="s">
        <v>33</v>
      </c>
      <c r="U112" s="55" t="s">
        <v>33</v>
      </c>
      <c r="V112" s="55" t="s">
        <v>324</v>
      </c>
      <c r="W112" s="13"/>
      <c r="X112" s="53"/>
      <c r="Y112" s="13"/>
      <c r="Z112" s="13"/>
    </row>
    <row r="113" spans="1:26" ht="45" x14ac:dyDescent="0.2">
      <c r="A113" s="9">
        <v>88</v>
      </c>
      <c r="B113" s="9" t="s">
        <v>447</v>
      </c>
      <c r="C113" s="9" t="s">
        <v>448</v>
      </c>
      <c r="D113" s="9" t="s">
        <v>132</v>
      </c>
      <c r="E113" s="9" t="s">
        <v>449</v>
      </c>
      <c r="F113" s="53" t="s">
        <v>93</v>
      </c>
      <c r="G113" s="52">
        <v>796</v>
      </c>
      <c r="H113" s="9" t="s">
        <v>423</v>
      </c>
      <c r="I113" s="9">
        <v>26</v>
      </c>
      <c r="J113" s="53" t="s">
        <v>31</v>
      </c>
      <c r="K113" s="53" t="s">
        <v>56</v>
      </c>
      <c r="L113" s="144">
        <v>1773886.81</v>
      </c>
      <c r="M113" s="9" t="s">
        <v>142</v>
      </c>
      <c r="N113" s="142" t="str">
        <f>"04.2023"</f>
        <v>04.2023</v>
      </c>
      <c r="O113" s="9" t="str">
        <f>"08.2023"</f>
        <v>08.2023</v>
      </c>
      <c r="P113" s="9" t="s">
        <v>148</v>
      </c>
      <c r="Q113" s="9" t="s">
        <v>60</v>
      </c>
      <c r="R113" s="55" t="s">
        <v>32</v>
      </c>
      <c r="S113" s="9" t="s">
        <v>60</v>
      </c>
      <c r="T113" s="55" t="s">
        <v>33</v>
      </c>
      <c r="U113" s="55" t="s">
        <v>33</v>
      </c>
      <c r="V113" s="55" t="s">
        <v>324</v>
      </c>
      <c r="W113" s="13"/>
      <c r="X113" s="53"/>
      <c r="Y113" s="13"/>
      <c r="Z113" s="13"/>
    </row>
    <row r="114" spans="1:26" ht="45" x14ac:dyDescent="0.2">
      <c r="A114" s="9">
        <v>89</v>
      </c>
      <c r="B114" s="9" t="s">
        <v>450</v>
      </c>
      <c r="C114" s="9" t="s">
        <v>451</v>
      </c>
      <c r="D114" s="9" t="s">
        <v>132</v>
      </c>
      <c r="E114" s="9" t="s">
        <v>452</v>
      </c>
      <c r="F114" s="53" t="s">
        <v>93</v>
      </c>
      <c r="G114" s="52">
        <v>166</v>
      </c>
      <c r="H114" s="9" t="s">
        <v>58</v>
      </c>
      <c r="I114" s="9">
        <v>3024</v>
      </c>
      <c r="J114" s="53" t="s">
        <v>31</v>
      </c>
      <c r="K114" s="53" t="s">
        <v>56</v>
      </c>
      <c r="L114" s="144">
        <v>468568.8</v>
      </c>
      <c r="M114" s="9" t="s">
        <v>142</v>
      </c>
      <c r="N114" s="142" t="str">
        <f>"04.2023"</f>
        <v>04.2023</v>
      </c>
      <c r="O114" s="9" t="str">
        <f>"07.2023"</f>
        <v>07.2023</v>
      </c>
      <c r="P114" s="9" t="s">
        <v>148</v>
      </c>
      <c r="Q114" s="9" t="s">
        <v>60</v>
      </c>
      <c r="R114" s="55" t="s">
        <v>32</v>
      </c>
      <c r="S114" s="9" t="s">
        <v>60</v>
      </c>
      <c r="T114" s="55" t="s">
        <v>33</v>
      </c>
      <c r="U114" s="55" t="s">
        <v>33</v>
      </c>
      <c r="V114" s="55" t="s">
        <v>324</v>
      </c>
      <c r="W114" s="13"/>
      <c r="X114" s="53"/>
      <c r="Y114" s="13"/>
      <c r="Z114" s="13"/>
    </row>
    <row r="115" spans="1:26" ht="45" x14ac:dyDescent="0.2">
      <c r="A115" s="9">
        <v>90</v>
      </c>
      <c r="B115" s="9" t="s">
        <v>453</v>
      </c>
      <c r="C115" s="9" t="s">
        <v>454</v>
      </c>
      <c r="D115" s="9" t="s">
        <v>132</v>
      </c>
      <c r="E115" s="9" t="s">
        <v>455</v>
      </c>
      <c r="F115" s="53" t="s">
        <v>93</v>
      </c>
      <c r="G115" s="52">
        <v>796</v>
      </c>
      <c r="H115" s="9" t="s">
        <v>423</v>
      </c>
      <c r="I115" s="9">
        <v>20000</v>
      </c>
      <c r="J115" s="53" t="s">
        <v>31</v>
      </c>
      <c r="K115" s="53" t="s">
        <v>56</v>
      </c>
      <c r="L115" s="144">
        <v>1660579.2</v>
      </c>
      <c r="M115" s="9" t="s">
        <v>142</v>
      </c>
      <c r="N115" s="142" t="str">
        <f>"04.2023"</f>
        <v>04.2023</v>
      </c>
      <c r="O115" s="9" t="str">
        <f>"08.2023"</f>
        <v>08.2023</v>
      </c>
      <c r="P115" s="9" t="s">
        <v>148</v>
      </c>
      <c r="Q115" s="9" t="s">
        <v>60</v>
      </c>
      <c r="R115" s="55" t="s">
        <v>32</v>
      </c>
      <c r="S115" s="9" t="s">
        <v>60</v>
      </c>
      <c r="T115" s="55" t="s">
        <v>33</v>
      </c>
      <c r="U115" s="55" t="s">
        <v>33</v>
      </c>
      <c r="V115" s="55" t="s">
        <v>324</v>
      </c>
      <c r="W115" s="13"/>
      <c r="X115" s="53"/>
      <c r="Y115" s="13"/>
      <c r="Z115" s="13"/>
    </row>
    <row r="116" spans="1:26" ht="45" x14ac:dyDescent="0.2">
      <c r="A116" s="9">
        <v>91</v>
      </c>
      <c r="B116" s="9" t="s">
        <v>456</v>
      </c>
      <c r="C116" s="9" t="s">
        <v>457</v>
      </c>
      <c r="D116" s="9" t="s">
        <v>132</v>
      </c>
      <c r="E116" s="9" t="s">
        <v>458</v>
      </c>
      <c r="F116" s="53" t="s">
        <v>93</v>
      </c>
      <c r="G116" s="52">
        <v>166</v>
      </c>
      <c r="H116" s="9" t="s">
        <v>459</v>
      </c>
      <c r="I116" s="9">
        <v>20500</v>
      </c>
      <c r="J116" s="53" t="s">
        <v>31</v>
      </c>
      <c r="K116" s="53" t="s">
        <v>56</v>
      </c>
      <c r="L116" s="144">
        <v>188600</v>
      </c>
      <c r="M116" s="9" t="s">
        <v>142</v>
      </c>
      <c r="N116" s="142" t="str">
        <f>"04.2023"</f>
        <v>04.2023</v>
      </c>
      <c r="O116" s="9" t="str">
        <f>"07.2023"</f>
        <v>07.2023</v>
      </c>
      <c r="P116" s="9" t="s">
        <v>148</v>
      </c>
      <c r="Q116" s="9" t="s">
        <v>60</v>
      </c>
      <c r="R116" s="55" t="s">
        <v>32</v>
      </c>
      <c r="S116" s="9" t="s">
        <v>60</v>
      </c>
      <c r="T116" s="55" t="s">
        <v>33</v>
      </c>
      <c r="U116" s="55" t="s">
        <v>33</v>
      </c>
      <c r="V116" s="55" t="s">
        <v>324</v>
      </c>
      <c r="W116" s="13"/>
      <c r="X116" s="53"/>
      <c r="Y116" s="13"/>
      <c r="Z116" s="13"/>
    </row>
    <row r="117" spans="1:26" ht="45" x14ac:dyDescent="0.2">
      <c r="A117" s="9">
        <v>92</v>
      </c>
      <c r="B117" s="9" t="s">
        <v>460</v>
      </c>
      <c r="C117" s="9" t="s">
        <v>461</v>
      </c>
      <c r="D117" s="9" t="s">
        <v>132</v>
      </c>
      <c r="E117" s="9" t="s">
        <v>462</v>
      </c>
      <c r="F117" s="53" t="s">
        <v>93</v>
      </c>
      <c r="G117" s="52">
        <v>166</v>
      </c>
      <c r="H117" s="9" t="s">
        <v>58</v>
      </c>
      <c r="I117" s="9">
        <v>1350</v>
      </c>
      <c r="J117" s="53" t="s">
        <v>31</v>
      </c>
      <c r="K117" s="53" t="s">
        <v>56</v>
      </c>
      <c r="L117" s="144">
        <v>466952.85</v>
      </c>
      <c r="M117" s="9" t="s">
        <v>142</v>
      </c>
      <c r="N117" s="142" t="str">
        <f>"05.2023"</f>
        <v>05.2023</v>
      </c>
      <c r="O117" s="9" t="str">
        <f>"09.2023"</f>
        <v>09.2023</v>
      </c>
      <c r="P117" s="9" t="s">
        <v>148</v>
      </c>
      <c r="Q117" s="9" t="s">
        <v>60</v>
      </c>
      <c r="R117" s="55" t="s">
        <v>32</v>
      </c>
      <c r="S117" s="9" t="s">
        <v>60</v>
      </c>
      <c r="T117" s="55" t="s">
        <v>33</v>
      </c>
      <c r="U117" s="55" t="s">
        <v>33</v>
      </c>
      <c r="V117" s="55" t="s">
        <v>324</v>
      </c>
      <c r="W117" s="13"/>
      <c r="X117" s="53"/>
      <c r="Y117" s="13"/>
      <c r="Z117" s="13"/>
    </row>
    <row r="118" spans="1:26" ht="45" x14ac:dyDescent="0.2">
      <c r="A118" s="9">
        <v>93</v>
      </c>
      <c r="B118" s="9" t="s">
        <v>464</v>
      </c>
      <c r="C118" s="9" t="s">
        <v>463</v>
      </c>
      <c r="D118" s="9" t="s">
        <v>136</v>
      </c>
      <c r="E118" s="9" t="s">
        <v>465</v>
      </c>
      <c r="F118" s="53" t="s">
        <v>93</v>
      </c>
      <c r="G118" s="52" t="s">
        <v>466</v>
      </c>
      <c r="H118" s="9" t="s">
        <v>467</v>
      </c>
      <c r="I118" s="9" t="s">
        <v>468</v>
      </c>
      <c r="J118" s="53" t="s">
        <v>31</v>
      </c>
      <c r="K118" s="53" t="s">
        <v>56</v>
      </c>
      <c r="L118" s="144">
        <f>32925.72+401864.08+14510.2</f>
        <v>449300.00000000006</v>
      </c>
      <c r="M118" s="9" t="s">
        <v>142</v>
      </c>
      <c r="N118" s="142" t="str">
        <f>"05.2023"</f>
        <v>05.2023</v>
      </c>
      <c r="O118" s="9" t="str">
        <f>"09.2023"</f>
        <v>09.2023</v>
      </c>
      <c r="P118" s="9" t="s">
        <v>148</v>
      </c>
      <c r="Q118" s="9" t="s">
        <v>60</v>
      </c>
      <c r="R118" s="55" t="s">
        <v>32</v>
      </c>
      <c r="S118" s="9" t="s">
        <v>60</v>
      </c>
      <c r="T118" s="55" t="s">
        <v>33</v>
      </c>
      <c r="U118" s="55" t="s">
        <v>33</v>
      </c>
      <c r="V118" s="55" t="s">
        <v>324</v>
      </c>
      <c r="W118" s="13"/>
      <c r="X118" s="53"/>
      <c r="Y118" s="13"/>
      <c r="Z118" s="13"/>
    </row>
    <row r="119" spans="1:26" ht="45" x14ac:dyDescent="0.2">
      <c r="A119" s="9">
        <v>94</v>
      </c>
      <c r="B119" s="9" t="s">
        <v>469</v>
      </c>
      <c r="C119" s="9" t="s">
        <v>470</v>
      </c>
      <c r="D119" s="9" t="s">
        <v>132</v>
      </c>
      <c r="E119" s="9" t="s">
        <v>471</v>
      </c>
      <c r="F119" s="53" t="s">
        <v>93</v>
      </c>
      <c r="G119" s="52">
        <v>796</v>
      </c>
      <c r="H119" s="9" t="s">
        <v>423</v>
      </c>
      <c r="I119" s="9">
        <v>1042</v>
      </c>
      <c r="J119" s="53" t="s">
        <v>31</v>
      </c>
      <c r="K119" s="53" t="s">
        <v>56</v>
      </c>
      <c r="L119" s="144">
        <v>712034</v>
      </c>
      <c r="M119" s="9" t="s">
        <v>142</v>
      </c>
      <c r="N119" s="142" t="str">
        <f>"05.2023"</f>
        <v>05.2023</v>
      </c>
      <c r="O119" s="9" t="str">
        <f>"10.2023"</f>
        <v>10.2023</v>
      </c>
      <c r="P119" s="9" t="s">
        <v>148</v>
      </c>
      <c r="Q119" s="9" t="s">
        <v>60</v>
      </c>
      <c r="R119" s="55" t="s">
        <v>32</v>
      </c>
      <c r="S119" s="9" t="s">
        <v>60</v>
      </c>
      <c r="T119" s="55" t="s">
        <v>33</v>
      </c>
      <c r="U119" s="55" t="s">
        <v>33</v>
      </c>
      <c r="V119" s="55" t="s">
        <v>324</v>
      </c>
      <c r="W119" s="13"/>
      <c r="X119" s="53"/>
      <c r="Y119" s="13"/>
      <c r="Z119" s="13"/>
    </row>
    <row r="120" spans="1:26" ht="45" x14ac:dyDescent="0.2">
      <c r="A120" s="9">
        <v>95</v>
      </c>
      <c r="B120" s="9" t="s">
        <v>450</v>
      </c>
      <c r="C120" s="9" t="s">
        <v>472</v>
      </c>
      <c r="D120" s="9" t="s">
        <v>132</v>
      </c>
      <c r="E120" s="9" t="s">
        <v>473</v>
      </c>
      <c r="F120" s="53" t="s">
        <v>93</v>
      </c>
      <c r="G120" s="52" t="str">
        <f>"055"</f>
        <v>055</v>
      </c>
      <c r="H120" s="9" t="s">
        <v>479</v>
      </c>
      <c r="I120" s="9">
        <v>5700</v>
      </c>
      <c r="J120" s="53" t="s">
        <v>31</v>
      </c>
      <c r="K120" s="53" t="s">
        <v>56</v>
      </c>
      <c r="L120" s="144">
        <v>1436220</v>
      </c>
      <c r="M120" s="9" t="s">
        <v>142</v>
      </c>
      <c r="N120" s="142" t="str">
        <f>"06.2023"</f>
        <v>06.2023</v>
      </c>
      <c r="O120" s="9" t="str">
        <f>"11.2023"</f>
        <v>11.2023</v>
      </c>
      <c r="P120" s="9" t="s">
        <v>148</v>
      </c>
      <c r="Q120" s="9" t="s">
        <v>60</v>
      </c>
      <c r="R120" s="55" t="s">
        <v>32</v>
      </c>
      <c r="S120" s="9" t="s">
        <v>60</v>
      </c>
      <c r="T120" s="55" t="s">
        <v>33</v>
      </c>
      <c r="U120" s="55" t="s">
        <v>33</v>
      </c>
      <c r="V120" s="55" t="s">
        <v>324</v>
      </c>
      <c r="W120" s="13"/>
      <c r="X120" s="53"/>
      <c r="Y120" s="13"/>
      <c r="Z120" s="13"/>
    </row>
    <row r="121" spans="1:26" ht="45" x14ac:dyDescent="0.2">
      <c r="A121" s="9">
        <v>96</v>
      </c>
      <c r="B121" s="9" t="s">
        <v>474</v>
      </c>
      <c r="C121" s="9" t="s">
        <v>475</v>
      </c>
      <c r="D121" s="9" t="s">
        <v>132</v>
      </c>
      <c r="E121" s="9" t="s">
        <v>476</v>
      </c>
      <c r="F121" s="53" t="s">
        <v>93</v>
      </c>
      <c r="G121" s="52" t="str">
        <f>"055"</f>
        <v>055</v>
      </c>
      <c r="H121" s="9" t="s">
        <v>479</v>
      </c>
      <c r="I121" s="9">
        <v>4800</v>
      </c>
      <c r="J121" s="53" t="s">
        <v>31</v>
      </c>
      <c r="K121" s="53" t="s">
        <v>56</v>
      </c>
      <c r="L121" s="144">
        <v>282048</v>
      </c>
      <c r="M121" s="9" t="s">
        <v>142</v>
      </c>
      <c r="N121" s="142" t="str">
        <f t="shared" ref="N121:N122" si="2">"06.2023"</f>
        <v>06.2023</v>
      </c>
      <c r="O121" s="9" t="str">
        <f>"11.2023"</f>
        <v>11.2023</v>
      </c>
      <c r="P121" s="9" t="s">
        <v>148</v>
      </c>
      <c r="Q121" s="9" t="s">
        <v>60</v>
      </c>
      <c r="R121" s="55" t="s">
        <v>32</v>
      </c>
      <c r="S121" s="9" t="s">
        <v>60</v>
      </c>
      <c r="T121" s="55" t="s">
        <v>33</v>
      </c>
      <c r="U121" s="55" t="s">
        <v>33</v>
      </c>
      <c r="V121" s="55" t="s">
        <v>324</v>
      </c>
      <c r="W121" s="13"/>
      <c r="X121" s="53"/>
      <c r="Y121" s="13"/>
      <c r="Z121" s="13"/>
    </row>
    <row r="122" spans="1:26" ht="45" x14ac:dyDescent="0.2">
      <c r="A122" s="9">
        <v>97</v>
      </c>
      <c r="B122" s="9" t="s">
        <v>477</v>
      </c>
      <c r="C122" s="9" t="s">
        <v>478</v>
      </c>
      <c r="D122" s="9" t="s">
        <v>132</v>
      </c>
      <c r="E122" s="9" t="s">
        <v>480</v>
      </c>
      <c r="F122" s="53" t="s">
        <v>93</v>
      </c>
      <c r="G122" s="52">
        <v>166</v>
      </c>
      <c r="H122" s="9" t="s">
        <v>58</v>
      </c>
      <c r="I122" s="9">
        <v>1040</v>
      </c>
      <c r="J122" s="53" t="s">
        <v>31</v>
      </c>
      <c r="K122" s="53" t="s">
        <v>56</v>
      </c>
      <c r="L122" s="144">
        <v>153233.60000000001</v>
      </c>
      <c r="M122" s="9" t="s">
        <v>142</v>
      </c>
      <c r="N122" s="142" t="str">
        <f t="shared" si="2"/>
        <v>06.2023</v>
      </c>
      <c r="O122" s="9" t="str">
        <f>"11.2023"</f>
        <v>11.2023</v>
      </c>
      <c r="P122" s="9" t="s">
        <v>148</v>
      </c>
      <c r="Q122" s="9"/>
      <c r="R122" s="55" t="s">
        <v>32</v>
      </c>
      <c r="S122" s="9"/>
      <c r="T122" s="55" t="s">
        <v>33</v>
      </c>
      <c r="U122" s="55" t="s">
        <v>33</v>
      </c>
      <c r="V122" s="55" t="s">
        <v>324</v>
      </c>
      <c r="W122" s="13"/>
      <c r="X122" s="53"/>
      <c r="Y122" s="13"/>
      <c r="Z122" s="13"/>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2"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2022-12-21T13:18:51Z</cp:lastPrinted>
  <dcterms:created xsi:type="dcterms:W3CDTF">2018-05-08T14:29:34Z</dcterms:created>
  <dcterms:modified xsi:type="dcterms:W3CDTF">2022-12-28T08:40:41Z</dcterms:modified>
</cp:coreProperties>
</file>