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7_13.04.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закупок'!$A$21:$Z$178</definedName>
  </definedNames>
  <calcPr calcId="162913"/>
</workbook>
</file>

<file path=xl/calcChain.xml><?xml version="1.0" encoding="utf-8"?>
<calcChain xmlns="http://schemas.openxmlformats.org/spreadsheetml/2006/main">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12" i="1"/>
  <c r="N112"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N120" i="1"/>
  <c r="O118" i="1"/>
  <c r="N118" i="1"/>
  <c r="O117" i="1"/>
  <c r="N117" i="1"/>
  <c r="O116" i="1"/>
  <c r="N116" i="1"/>
  <c r="O115" i="1"/>
  <c r="N115" i="1"/>
  <c r="O114" i="1"/>
  <c r="N114"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<sst xmlns="http://schemas.openxmlformats.org/spreadsheetml/2006/main" count="3166" uniqueCount="786">
  <si>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</si>
  <si>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</si>
  <si>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</si>
  <si>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</si>
  <si>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</si>
  <si>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</si>
  <si>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</si>
  <si>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</si>
  <si>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</si>
  <si>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</si>
  <si>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</si>
  <si>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</si>
  <si>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</si>
  <si>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</si>
  <si>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</si>
  <si>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</si>
  <si>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</si>
  <si>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</si>
  <si>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</si>
  <si>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</si>
  <si>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</si>
  <si>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</si>
  <si>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</si>
  <si>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</si>
  <si>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</si>
  <si>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</si>
  <si>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</si>
  <si>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</si>
  <si>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</si>
  <si>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</si>
  <si>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</si>
  <si>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</si>
  <si>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</si>
  <si>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</si>
  <si>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</si>
  <si>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</si>
  <si>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</si>
  <si>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</si>
  <si>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</si>
  <si>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</si>
  <si>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</si>
  <si>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</si>
  <si>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</si>
  <si>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</si>
  <si>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</si>
  <si>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</si>
  <si>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</si>
  <si>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</si>
  <si>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</si>
  <si>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</si>
  <si>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</si>
  <si>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</si>
  <si>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</si>
  <si>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</si>
  <si>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</si>
  <si>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</si>
  <si>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</si>
  <si>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</si>
  <si>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</si>
  <si>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</si>
  <si>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</si>
  <si>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</si>
  <si>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</si>
  <si>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</si>
  <si>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</si>
  <si>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</si>
  <si>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</si>
  <si>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</si>
  <si>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</si>
  <si>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</si>
  <si>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</si>
  <si>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</si>
  <si>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</si>
  <si>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</si>
  <si>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</si>
  <si>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</si>
  <si>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</si>
  <si>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</si>
  <si>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</si>
  <si>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</si>
  <si>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</si>
  <si>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</si>
  <si>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</si>
  <si>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</si>
  <si>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</si>
  <si>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</si>
  <si>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</si>
  <si>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</si>
  <si>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</si>
  <si>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</si>
  <si>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</si>
  <si>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</si>
  <si>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</si>
  <si>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</si>
  <si>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</si>
  <si>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</si>
  <si>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</si>
  <si>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</si>
  <si>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</si>
  <si>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</si>
  <si>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</si>
  <si>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</si>
  <si>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</si>
  <si>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</si>
  <si>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</si>
  <si>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</si>
  <si>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</si>
  <si>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</si>
  <si>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</si>
  <si>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</si>
  <si>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</si>
  <si>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</si>
  <si>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</si>
  <si>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</si>
  <si>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</si>
  <si>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</si>
  <si>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</si>
  <si>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</si>
  <si>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</si>
  <si>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</si>
  <si>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</si>
  <si>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</si>
  <si>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</si>
  <si>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</si>
  <si>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</si>
  <si>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</si>
  <si>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</si>
  <si>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</si>
  <si>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</si>
  <si>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</si>
  <si>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</si>
  <si>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</si>
  <si>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</si>
  <si>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</si>
  <si>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</si>
  <si>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</si>
  <si>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</si>
  <si>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</si>
  <si>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</si>
  <si>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</si>
  <si>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</si>
  <si>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</si>
  <si>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</si>
  <si>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</si>
  <si>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</si>
  <si>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</si>
  <si>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</si>
  <si>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</si>
  <si>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</si>
  <si>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</si>
  <si>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</si>
  <si>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</si>
  <si>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</si>
  <si>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</si>
  <si>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</si>
  <si>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</si>
  <si>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</si>
  <si>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</si>
  <si>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</si>
  <si>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</si>
  <si>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</si>
  <si>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</si>
  <si>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</si>
  <si>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</si>
  <si>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</si>
  <si>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</si>
  <si>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</si>
  <si>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</si>
  <si>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</si>
  <si>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</si>
  <si>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</si>
  <si>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</si>
  <si>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</si>
  <si>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</si>
  <si>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</si>
  <si>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</si>
  <si>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</si>
  <si>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</si>
  <si>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</si>
  <si>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</si>
  <si>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</si>
  <si>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</si>
  <si>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</si>
  <si>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</si>
  <si>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</si>
  <si>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</si>
  <si>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</si>
  <si>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</si>
  <si>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</si>
  <si>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</si>
  <si>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</si>
  <si>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</si>
  <si>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</si>
  <si>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</si>
  <si>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</si>
  <si>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</si>
  <si>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</si>
  <si>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</si>
  <si>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</si>
  <si>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</si>
  <si>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</si>
  <si>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</si>
  <si>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</si>
  <si>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</si>
  <si>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</si>
  <si>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</si>
  <si>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</si>
  <si>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</si>
  <si>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</si>
  <si>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</si>
  <si>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</si>
  <si>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</si>
  <si>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</si>
  <si>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</si>
  <si>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</si>
  <si>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</si>
  <si>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</si>
  <si>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</si>
  <si>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</si>
  <si>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</si>
  <si>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</si>
  <si>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</si>
  <si>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</si>
  <si>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</si>
  <si>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</si>
  <si>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</si>
  <si>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</si>
  <si>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</si>
  <si>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</si>
  <si>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</si>
  <si>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</si>
  <si>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</si>
  <si>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</si>
  <si>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</si>
  <si>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</si>
  <si>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</si>
  <si>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</si>
  <si>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</si>
  <si>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</si>
  <si>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</si>
  <si>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</si>
  <si>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</si>
  <si>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</si>
  <si>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</si>
  <si>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</si>
  <si>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</si>
  <si>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</si>
  <si>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</si>
  <si>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</si>
  <si>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</si>
  <si>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</si>
  <si>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</si>
  <si>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</si>
  <si>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</si>
  <si>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</si>
  <si>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</si>
  <si>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</si>
  <si>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</si>
  <si>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</si>
  <si>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</si>
  <si>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</si>
  <si>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</si>
  <si>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</si>
  <si>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</si>
  <si>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</si>
  <si>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</si>
  <si>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</si>
  <si>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</si>
  <si>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</si>
  <si>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</si>
  <si>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</si>
  <si>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</si>
  <si>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</si>
  <si>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</si>
  <si>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</si>
  <si>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</si>
  <si>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</si>
  <si>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</si>
  <si>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</si>
  <si>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</si>
  <si>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</si>
  <si>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</si>
  <si>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</si>
  <si>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</si>
  <si>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</si>
  <si>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</si>
  <si>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</si>
  <si>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</si>
  <si>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</si>
  <si>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</si>
  <si>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</si>
  <si>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</si>
  <si>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</si>
  <si>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</si>
  <si>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</si>
  <si>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</si>
  <si>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</si>
  <si>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</si>
  <si>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</si>
  <si>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</si>
  <si>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</si>
  <si>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</si>
  <si>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</si>
  <si>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</si>
  <si>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</si>
  <si>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</si>
  <si>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</si>
  <si>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</si>
  <si>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</si>
  <si>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</si>
  <si>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</si>
  <si>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</si>
  <si>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</si>
  <si>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</si>
  <si>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</si>
  <si>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</si>
  <si>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</si>
  <si>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</si>
  <si>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</si>
  <si>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</si>
  <si>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</si>
  <si>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</si>
  <si>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</si>
  <si>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</si>
  <si>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</si>
  <si>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</si>
  <si>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</si>
  <si>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</si>
  <si>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</si>
  <si>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</si>
  <si>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</si>
  <si>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</si>
  <si>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</si>
  <si>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</si>
  <si>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</si>
  <si>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</si>
  <si>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</si>
  <si>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</si>
  <si>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</si>
  <si>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</si>
  <si>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</si>
  <si>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</si>
  <si>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</si>
  <si>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</si>
  <si>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</si>
  <si>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</si>
  <si>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</si>
  <si>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</si>
  <si>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</si>
  <si>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</si>
  <si>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</si>
  <si>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</si>
  <si>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</si>
  <si>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</si>
  <si>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</si>
  <si>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</si>
  <si>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</si>
  <si>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</si>
  <si>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</si>
  <si>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</si>
  <si>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</si>
  <si>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</si>
  <si>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</si>
  <si>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</si>
  <si>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</si>
  <si>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</si>
  <si>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</si>
  <si>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</si>
  <si>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</si>
  <si>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</si>
  <si>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</si>
  <si>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</si>
  <si>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</si>
  <si>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</si>
  <si>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</si>
  <si>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</si>
  <si>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</si>
  <si>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</si>
  <si>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</si>
  <si>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</si>
  <si>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</si>
  <si>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</si>
  <si>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</si>
  <si>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</si>
  <si>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</si>
  <si>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</si>
  <si>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</si>
  <si>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</si>
  <si>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</si>
  <si>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</si>
  <si>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</si>
  <si>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</si>
  <si>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</si>
  <si>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</si>
  <si>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</si>
  <si>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</si>
  <si>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</si>
  <si>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</si>
  <si>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</si>
  <si>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</si>
  <si>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</si>
  <si>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</si>
  <si>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</si>
  <si>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</si>
  <si>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</si>
  <si>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</si>
  <si>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</si>
  <si>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</si>
  <si>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</si>
  <si>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</si>
  <si>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</si>
  <si>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</si>
  <si>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</si>
  <si>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</si>
  <si>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</si>
  <si>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</si>
  <si>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</si>
  <si>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</si>
  <si>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</si>
  <si>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</si>
  <si>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</si>
  <si>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</si>
  <si>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</si>
  <si>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</si>
  <si>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</si>
  <si>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</si>
  <si>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</si>
  <si>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</si>
  <si>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</si>
  <si>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</si>
  <si>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</si>
  <si>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</si>
  <si>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</si>
  <si>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</si>
  <si>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</si>
  <si>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</si>
  <si>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</si>
  <si>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</si>
  <si>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</si>
  <si>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</si>
  <si>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</si>
  <si>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</si>
  <si>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</si>
  <si>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</si>
  <si>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</si>
  <si>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</si>
  <si>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</si>
  <si>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</si>
  <si>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</si>
  <si>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</si>
  <si>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</si>
  <si>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</si>
  <si>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</si>
  <si>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</si>
  <si>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</si>
  <si>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</si>
  <si>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</si>
  <si>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</si>
  <si>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</si>
  <si>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</si>
  <si>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</si>
  <si>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</si>
  <si>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</si>
  <si>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</si>
  <si>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</si>
  <si>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</si>
  <si>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</si>
  <si>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</si>
  <si>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</si>
  <si>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</si>
  <si>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</si>
  <si>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</si>
  <si>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</si>
  <si>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</si>
  <si>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</si>
  <si>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</si>
  <si>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</si>
  <si>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</si>
  <si>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</si>
  <si>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</si>
  <si>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</si>
  <si>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</si>
  <si>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</si>
  <si>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</si>
  <si>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</si>
  <si>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</si>
  <si>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</si>
  <si>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</si>
  <si>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</si>
  <si>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</si>
  <si>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</si>
  <si>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</si>
  <si>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</si>
  <si>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</si>
  <si>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</si>
  <si>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</si>
  <si>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</si>
  <si>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</si>
  <si>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</si>
  <si>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</si>
  <si>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</si>
  <si>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</si>
  <si>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</si>
  <si>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</si>
  <si>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</si>
  <si>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</si>
  <si>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</si>
  <si>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</si>
  <si>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</si>
  <si>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</si>
  <si>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</si>
  <si>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</si>
  <si>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</si>
  <si>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</si>
  <si>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</si>
  <si>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</si>
  <si>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</si>
  <si>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</si>
  <si>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</si>
  <si>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</si>
  <si>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</si>
  <si>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</si>
  <si>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</si>
  <si>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</si>
  <si>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</si>
  <si>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</si>
  <si>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</si>
  <si>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</si>
  <si>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</si>
  <si>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</si>
  <si>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</si>
  <si>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</si>
  <si>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</si>
  <si>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</si>
  <si>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</si>
  <si>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</si>
  <si>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</si>
  <si>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</si>
  <si>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</si>
  <si>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</si>
  <si>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</si>
  <si>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</si>
  <si>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</si>
  <si>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</si>
  <si>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</si>
  <si>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</si>
  <si>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</si>
  <si>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</si>
  <si>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</si>
  <si>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</si>
  <si>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</si>
  <si>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</si>
  <si>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</si>
  <si>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</si>
  <si>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</si>
  <si>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</si>
  <si>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</si>
  <si>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</si>
  <si>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</si>
  <si>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</si>
  <si>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</si>
  <si>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</si>
  <si>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</si>
  <si>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</si>
  <si>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</si>
  <si>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</si>
  <si>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</si>
  <si>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</si>
  <si>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</si>
  <si>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</si>
  <si>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</si>
  <si>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</si>
  <si>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</si>
  <si>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</si>
  <si>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</si>
  <si>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</si>
  <si>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</si>
  <si>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</si>
  <si>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</si>
  <si>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</si>
  <si>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</si>
  <si>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</si>
  <si>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</si>
  <si>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</si>
  <si>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</si>
  <si>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</si>
  <si>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</si>
  <si>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</si>
  <si>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</si>
  <si>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</si>
  <si>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</si>
  <si>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</si>
  <si>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</si>
  <si>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</si>
  <si>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</si>
  <si>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</si>
  <si>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</si>
  <si>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</si>
  <si>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</si>
  <si>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</si>
  <si>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</si>
  <si>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</si>
  <si>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</si>
  <si>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</si>
  <si>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</si>
  <si>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</si>
  <si>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</si>
  <si>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</si>
  <si>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</si>
  <si>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</si>
  <si>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</si>
  <si>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</si>
  <si>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</si>
  <si>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</si>
  <si>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</si>
  <si>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</si>
  <si>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</si>
  <si>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</si>
  <si>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</si>
  <si>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</si>
  <si>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</si>
  <si>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</si>
  <si>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</si>
  <si>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</si>
  <si>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</si>
  <si>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</si>
  <si>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</si>
  <si>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</si>
  <si>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</si>
  <si>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</si>
  <si>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</si>
  <si>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</si>
  <si>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</si>
  <si>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</si>
  <si>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</si>
  <si>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</si>
  <si>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</si>
  <si>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</si>
  <si>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</si>
  <si>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</si>
  <si>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</si>
  <si>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</si>
  <si>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</si>
  <si>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</si>
  <si>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</si>
  <si>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</si>
  <si>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</si>
  <si>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</si>
  <si>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</si>
  <si>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</si>
  <si>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</si>
  <si>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</si>
  <si>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</si>
  <si>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</si>
  <si>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</si>
  <si>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</si>
  <si>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</si>
  <si>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</si>
  <si>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</si>
  <si>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</si>
  <si>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</si>
  <si>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</si>
  <si>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</si>
  <si>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</si>
  <si>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</si>
  <si>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</si>
  <si>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</si>
  <si>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</si>
  <si>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</si>
  <si>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</si>
  <si>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</si>
  <si>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</si>
  <si>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</si>
  <si>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</si>
  <si>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</si>
  <si>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</si>
  <si>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</si>
  <si>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</si>
  <si>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</si>
  <si>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</si>
  <si>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</si>
  <si>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</si>
  <si>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</si>
  <si>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</si>
  <si>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</si>
  <si>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</si>
  <si>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</si>
  <si>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</si>
  <si>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</si>
  <si>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</si>
  <si>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</si>
  <si>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</si>
  <si>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</si>
  <si>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</si>
  <si>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</si>
  <si>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</si>
  <si>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</si>
  <si>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</si>
  <si>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</si>
  <si>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</si>
  <si>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</si>
  <si>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</si>
  <si>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</si>
  <si>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</si>
  <si>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</si>
  <si>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</si>
  <si>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</si>
  <si>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</si>
  <si>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</si>
  <si>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</si>
  <si>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</si>
  <si>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</si>
  <si>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</si>
  <si>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</si>
  <si>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</si>
  <si>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</si>
  <si>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</si>
  <si>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</si>
  <si>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</si>
  <si>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</si>
  <si>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</si>
  <si>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</si>
  <si>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</si>
  <si>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</si>
  <si>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</si>
  <si>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</si>
  <si>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Ууслуга</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</si>
  <si>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</si>
  <si>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</si>
  <si>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</si>
  <si>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</si>
  <si>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</si>
  <si>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</si>
  <si>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</si>
  <si>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</si>
  <si>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</si>
  <si>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</si>
  <si>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</si>
  <si>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</si>
  <si>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</si>
  <si>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</si>
  <si>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</si>
  <si>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</si>
  <si>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</si>
  <si>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</si>
  <si>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</si>
  <si>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</si>
  <si>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</si>
  <si>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</si>
  <si>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</si>
  <si>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Поставка оборудования для монтажа узлов учета газа на объектах в г.Симферополь, г. Бахчисарай и пгт. Нижнегорский</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</si>
  <si>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</si>
  <si>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</si>
  <si>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</si>
  <si>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</si>
  <si>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</si>
  <si>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</si>
  <si>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</si>
  <si>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</si>
  <si>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</si>
  <si>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</si>
  <si>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</si>
  <si>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</si>
  <si>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</si>
  <si>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</si>
  <si>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</si>
  <si>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</si>
  <si>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</si>
  <si>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</si>
  <si>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УТВЕРЖДАЮ
НАЧАЛЬНИК УПРАВЛЕНИЯ ЗАКУПОК И МАТЕРИАЛЬНО-ТЕХНИЧЕСКОГО СНАБЖЕНИЯ 
ГУП РК "КРЫМТЕПЛОКОММУНЭНЕРГО" 
___________________ В.Н. Тарасов
"13" апреля 2023 года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</si>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</sst>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51">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6"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0" fillId="0" borderId="2" xfId="0" applyFill="1" applyBorder="1" applyAlignment="1"/>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49" fontId="2" fillId="0" borderId="2" xfId="0" applyNumberFormat="1" applyFont="1"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Border="1" applyAlignment="1">
      <alignment horizontal="center" vertical="top"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07"/>
  <sheetViews>
    <sheetView tabSelected="1" topLeftCell="A203" zoomScale="130" zoomScaleNormal="130" workbookViewId="0">
      <selection activeCell="H211" sqref="H211"/>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95" t="s">
        <v>769</v>
      </c>
      <c r="W1" s="295"/>
      <c r="X1" s="295"/>
      <c r="Y1" s="295"/>
      <c r="Z1" s="295"/>
    </row>
    <row r="2" spans="1:26" s="1" customFormat="1" ht="80.25" customHeight="1" x14ac:dyDescent="0.25">
      <c r="F2" s="7"/>
      <c r="G2" s="2"/>
      <c r="H2" s="3"/>
      <c r="I2" s="3"/>
      <c r="V2" s="295"/>
      <c r="W2" s="295"/>
      <c r="X2" s="295"/>
      <c r="Y2" s="295"/>
      <c r="Z2" s="295"/>
    </row>
    <row r="3" spans="1:26" s="4" customFormat="1" ht="15.75" x14ac:dyDescent="0.25">
      <c r="A3" s="296" t="s">
        <v>413</v>
      </c>
      <c r="B3" s="296"/>
      <c r="C3" s="296"/>
      <c r="D3" s="296"/>
      <c r="E3" s="296"/>
      <c r="F3" s="296"/>
      <c r="G3" s="296"/>
      <c r="H3" s="296"/>
      <c r="I3" s="296"/>
      <c r="J3" s="296"/>
      <c r="K3" s="296"/>
      <c r="L3" s="296"/>
      <c r="M3" s="296"/>
      <c r="N3" s="296"/>
      <c r="O3" s="296"/>
      <c r="P3" s="296"/>
      <c r="Q3" s="296"/>
      <c r="R3" s="296"/>
      <c r="S3" s="297"/>
      <c r="T3" s="297"/>
      <c r="U3" s="297"/>
      <c r="V3" s="297"/>
      <c r="W3" s="297"/>
      <c r="X3" s="297"/>
      <c r="Y3" s="297"/>
      <c r="Z3" s="297"/>
    </row>
    <row r="4" spans="1:26" s="4" customFormat="1" ht="15.75" x14ac:dyDescent="0.25">
      <c r="A4" s="298"/>
      <c r="B4" s="298"/>
      <c r="C4" s="298"/>
      <c r="D4" s="298"/>
      <c r="E4" s="298"/>
      <c r="F4" s="298"/>
      <c r="G4" s="298"/>
      <c r="H4" s="298"/>
      <c r="I4" s="298"/>
      <c r="J4" s="298"/>
      <c r="K4" s="298"/>
      <c r="L4" s="298"/>
      <c r="M4" s="298"/>
      <c r="N4" s="298"/>
      <c r="O4" s="298"/>
      <c r="P4" s="298"/>
      <c r="Q4" s="298"/>
      <c r="R4" s="298"/>
      <c r="S4" s="299"/>
      <c r="T4" s="299"/>
      <c r="U4" s="299"/>
      <c r="V4" s="299"/>
      <c r="W4" s="299"/>
      <c r="X4" s="299"/>
      <c r="Y4" s="299"/>
      <c r="Z4" s="299"/>
    </row>
    <row r="5" spans="1:26" s="4" customFormat="1" ht="15.75" x14ac:dyDescent="0.25">
      <c r="A5" s="304" t="s">
        <v>34</v>
      </c>
      <c r="B5" s="304"/>
      <c r="C5" s="304"/>
      <c r="D5" s="304"/>
      <c r="E5" s="304"/>
      <c r="F5" s="304" t="s">
        <v>35</v>
      </c>
      <c r="G5" s="304"/>
      <c r="H5" s="304"/>
      <c r="I5" s="304"/>
      <c r="J5" s="304"/>
      <c r="K5" s="304"/>
      <c r="L5" s="304"/>
      <c r="M5" s="304"/>
      <c r="N5" s="304"/>
      <c r="O5" s="304"/>
      <c r="P5" s="304"/>
      <c r="Q5" s="304"/>
      <c r="R5" s="304"/>
      <c r="S5" s="305"/>
      <c r="T5" s="305"/>
      <c r="U5" s="305"/>
      <c r="V5" s="305"/>
      <c r="W5" s="305"/>
      <c r="X5" s="305"/>
      <c r="Y5" s="305"/>
      <c r="Z5" s="305"/>
    </row>
    <row r="6" spans="1:26" s="4" customFormat="1" ht="15.75" x14ac:dyDescent="0.25">
      <c r="A6" s="304" t="s">
        <v>36</v>
      </c>
      <c r="B6" s="304"/>
      <c r="C6" s="304"/>
      <c r="D6" s="304"/>
      <c r="E6" s="304"/>
      <c r="F6" s="304" t="s">
        <v>37</v>
      </c>
      <c r="G6" s="304"/>
      <c r="H6" s="304"/>
      <c r="I6" s="304"/>
      <c r="J6" s="304"/>
      <c r="K6" s="304"/>
      <c r="L6" s="304"/>
      <c r="M6" s="304"/>
      <c r="N6" s="304"/>
      <c r="O6" s="304"/>
      <c r="P6" s="304"/>
      <c r="Q6" s="304"/>
      <c r="R6" s="304"/>
      <c r="S6" s="305"/>
      <c r="T6" s="305"/>
      <c r="U6" s="305"/>
      <c r="V6" s="305"/>
      <c r="W6" s="305"/>
      <c r="X6" s="305"/>
      <c r="Y6" s="305"/>
      <c r="Z6" s="305"/>
    </row>
    <row r="7" spans="1:26" s="4" customFormat="1" ht="15.75" x14ac:dyDescent="0.25">
      <c r="A7" s="304" t="s">
        <v>38</v>
      </c>
      <c r="B7" s="304"/>
      <c r="C7" s="304"/>
      <c r="D7" s="304"/>
      <c r="E7" s="304"/>
      <c r="F7" s="308" t="s">
        <v>64</v>
      </c>
      <c r="G7" s="308"/>
      <c r="H7" s="308"/>
      <c r="I7" s="308"/>
      <c r="J7" s="308"/>
      <c r="K7" s="308"/>
      <c r="L7" s="308"/>
      <c r="M7" s="308"/>
      <c r="N7" s="308"/>
      <c r="O7" s="308"/>
      <c r="P7" s="308"/>
      <c r="Q7" s="308"/>
      <c r="R7" s="308"/>
      <c r="S7" s="305"/>
      <c r="T7" s="305"/>
      <c r="U7" s="305"/>
      <c r="V7" s="305"/>
      <c r="W7" s="305"/>
      <c r="X7" s="305"/>
      <c r="Y7" s="305"/>
      <c r="Z7" s="305"/>
    </row>
    <row r="8" spans="1:26" s="4" customFormat="1" ht="15.75" x14ac:dyDescent="0.25">
      <c r="A8" s="304" t="s">
        <v>39</v>
      </c>
      <c r="B8" s="304"/>
      <c r="C8" s="304"/>
      <c r="D8" s="304"/>
      <c r="E8" s="304"/>
      <c r="F8" s="309" t="s">
        <v>71</v>
      </c>
      <c r="G8" s="310"/>
      <c r="H8" s="310"/>
      <c r="I8" s="310"/>
      <c r="J8" s="310"/>
      <c r="K8" s="310"/>
      <c r="L8" s="310"/>
      <c r="M8" s="310"/>
      <c r="N8" s="310"/>
      <c r="O8" s="310"/>
      <c r="P8" s="310"/>
      <c r="Q8" s="310"/>
      <c r="R8" s="310"/>
      <c r="S8" s="305"/>
      <c r="T8" s="305"/>
      <c r="U8" s="305"/>
      <c r="V8" s="305"/>
      <c r="W8" s="305"/>
      <c r="X8" s="305"/>
      <c r="Y8" s="305"/>
      <c r="Z8" s="305"/>
    </row>
    <row r="9" spans="1:26" s="4" customFormat="1" ht="15.75" x14ac:dyDescent="0.25">
      <c r="A9" s="304" t="s">
        <v>40</v>
      </c>
      <c r="B9" s="304"/>
      <c r="C9" s="304"/>
      <c r="D9" s="304"/>
      <c r="E9" s="304"/>
      <c r="F9" s="304">
        <v>9102028499</v>
      </c>
      <c r="G9" s="304"/>
      <c r="H9" s="304"/>
      <c r="I9" s="304"/>
      <c r="J9" s="304"/>
      <c r="K9" s="304"/>
      <c r="L9" s="304"/>
      <c r="M9" s="304"/>
      <c r="N9" s="304"/>
      <c r="O9" s="304"/>
      <c r="P9" s="304"/>
      <c r="Q9" s="304"/>
      <c r="R9" s="304"/>
      <c r="S9" s="305"/>
      <c r="T9" s="305"/>
      <c r="U9" s="305"/>
      <c r="V9" s="305"/>
      <c r="W9" s="305"/>
      <c r="X9" s="305"/>
      <c r="Y9" s="305"/>
      <c r="Z9" s="305"/>
    </row>
    <row r="10" spans="1:26" s="4" customFormat="1" ht="15.75" x14ac:dyDescent="0.25">
      <c r="A10" s="304" t="s">
        <v>41</v>
      </c>
      <c r="B10" s="304"/>
      <c r="C10" s="304"/>
      <c r="D10" s="304"/>
      <c r="E10" s="304"/>
      <c r="F10" s="304">
        <v>910201001</v>
      </c>
      <c r="G10" s="304"/>
      <c r="H10" s="304"/>
      <c r="I10" s="304"/>
      <c r="J10" s="304"/>
      <c r="K10" s="304"/>
      <c r="L10" s="304"/>
      <c r="M10" s="304"/>
      <c r="N10" s="304"/>
      <c r="O10" s="304"/>
      <c r="P10" s="304"/>
      <c r="Q10" s="304"/>
      <c r="R10" s="304"/>
      <c r="S10" s="305"/>
      <c r="T10" s="305"/>
      <c r="U10" s="305"/>
      <c r="V10" s="305"/>
      <c r="W10" s="305"/>
      <c r="X10" s="305"/>
      <c r="Y10" s="305"/>
      <c r="Z10" s="305"/>
    </row>
    <row r="11" spans="1:26" s="4" customFormat="1" ht="15.75" x14ac:dyDescent="0.25">
      <c r="A11" s="304" t="s">
        <v>42</v>
      </c>
      <c r="B11" s="304"/>
      <c r="C11" s="304"/>
      <c r="D11" s="304"/>
      <c r="E11" s="304"/>
      <c r="F11" s="304">
        <v>35000000000</v>
      </c>
      <c r="G11" s="304"/>
      <c r="H11" s="304"/>
      <c r="I11" s="304"/>
      <c r="J11" s="304"/>
      <c r="K11" s="304"/>
      <c r="L11" s="304"/>
      <c r="M11" s="304"/>
      <c r="N11" s="304"/>
      <c r="O11" s="304"/>
      <c r="P11" s="304"/>
      <c r="Q11" s="304"/>
      <c r="R11" s="304"/>
      <c r="S11" s="305"/>
      <c r="T11" s="305"/>
      <c r="U11" s="305"/>
      <c r="V11" s="305"/>
      <c r="W11" s="305"/>
      <c r="X11" s="305"/>
      <c r="Y11" s="305"/>
      <c r="Z11" s="305"/>
    </row>
    <row r="13" spans="1:26" ht="12.75" customHeight="1" x14ac:dyDescent="0.2">
      <c r="A13" s="303" t="s">
        <v>0</v>
      </c>
      <c r="B13" s="303" t="s">
        <v>1</v>
      </c>
      <c r="C13" s="303" t="s">
        <v>2</v>
      </c>
      <c r="D13" s="330" t="s">
        <v>130</v>
      </c>
      <c r="E13" s="311" t="s">
        <v>3</v>
      </c>
      <c r="F13" s="311"/>
      <c r="G13" s="311"/>
      <c r="H13" s="311"/>
      <c r="I13" s="311"/>
      <c r="J13" s="311"/>
      <c r="K13" s="311"/>
      <c r="L13" s="311"/>
      <c r="M13" s="311"/>
      <c r="N13" s="311"/>
      <c r="O13" s="311"/>
      <c r="P13" s="303" t="s">
        <v>4</v>
      </c>
      <c r="Q13" s="303" t="s">
        <v>5</v>
      </c>
      <c r="R13" s="303"/>
      <c r="S13" s="303"/>
      <c r="T13" s="303"/>
      <c r="U13" s="303"/>
      <c r="V13" s="303" t="s">
        <v>14</v>
      </c>
      <c r="W13" s="300" t="s">
        <v>15</v>
      </c>
      <c r="X13" s="300" t="s">
        <v>16</v>
      </c>
      <c r="Y13" s="300" t="s">
        <v>17</v>
      </c>
      <c r="Z13" s="300" t="s">
        <v>18</v>
      </c>
    </row>
    <row r="14" spans="1:26" ht="15" customHeight="1" x14ac:dyDescent="0.2">
      <c r="A14" s="303"/>
      <c r="B14" s="303"/>
      <c r="C14" s="303"/>
      <c r="D14" s="331"/>
      <c r="E14" s="303"/>
      <c r="F14" s="311"/>
      <c r="G14" s="311"/>
      <c r="H14" s="311"/>
      <c r="I14" s="311"/>
      <c r="J14" s="311"/>
      <c r="K14" s="311"/>
      <c r="L14" s="311"/>
      <c r="M14" s="311"/>
      <c r="N14" s="311"/>
      <c r="O14" s="311"/>
      <c r="P14" s="303"/>
      <c r="Q14" s="303"/>
      <c r="R14" s="303"/>
      <c r="S14" s="303"/>
      <c r="T14" s="303"/>
      <c r="U14" s="303"/>
      <c r="V14" s="303"/>
      <c r="W14" s="301"/>
      <c r="X14" s="301"/>
      <c r="Y14" s="301"/>
      <c r="Z14" s="301"/>
    </row>
    <row r="15" spans="1:26" ht="15" customHeight="1" x14ac:dyDescent="0.2">
      <c r="A15" s="303"/>
      <c r="B15" s="303"/>
      <c r="C15" s="303"/>
      <c r="D15" s="331"/>
      <c r="E15" s="311" t="s">
        <v>20</v>
      </c>
      <c r="F15" s="303" t="s">
        <v>21</v>
      </c>
      <c r="G15" s="303" t="s">
        <v>22</v>
      </c>
      <c r="H15" s="303"/>
      <c r="I15" s="303" t="s">
        <v>25</v>
      </c>
      <c r="J15" s="314" t="s">
        <v>28</v>
      </c>
      <c r="K15" s="314"/>
      <c r="L15" s="303" t="s">
        <v>141</v>
      </c>
      <c r="M15" s="300" t="s">
        <v>140</v>
      </c>
      <c r="N15" s="303" t="s">
        <v>6</v>
      </c>
      <c r="O15" s="303"/>
      <c r="P15" s="303"/>
      <c r="Q15" s="303"/>
      <c r="R15" s="303" t="s">
        <v>19</v>
      </c>
      <c r="S15" s="321" t="s">
        <v>61</v>
      </c>
      <c r="T15" s="321" t="s">
        <v>7</v>
      </c>
      <c r="U15" s="306" t="s">
        <v>8</v>
      </c>
      <c r="V15" s="303"/>
      <c r="W15" s="301"/>
      <c r="X15" s="301"/>
      <c r="Y15" s="301"/>
      <c r="Z15" s="301"/>
    </row>
    <row r="16" spans="1:26" ht="15" customHeight="1" x14ac:dyDescent="0.2">
      <c r="A16" s="303"/>
      <c r="B16" s="303"/>
      <c r="C16" s="303"/>
      <c r="D16" s="331"/>
      <c r="E16" s="303"/>
      <c r="F16" s="303"/>
      <c r="G16" s="303"/>
      <c r="H16" s="303"/>
      <c r="I16" s="303"/>
      <c r="J16" s="314"/>
      <c r="K16" s="314"/>
      <c r="L16" s="303"/>
      <c r="M16" s="301"/>
      <c r="N16" s="303"/>
      <c r="O16" s="303"/>
      <c r="P16" s="303"/>
      <c r="Q16" s="303"/>
      <c r="R16" s="303"/>
      <c r="S16" s="321"/>
      <c r="T16" s="321"/>
      <c r="U16" s="307"/>
      <c r="V16" s="303"/>
      <c r="W16" s="301"/>
      <c r="X16" s="301"/>
      <c r="Y16" s="301"/>
      <c r="Z16" s="301"/>
    </row>
    <row r="17" spans="1:26" ht="15" customHeight="1" x14ac:dyDescent="0.2">
      <c r="A17" s="303"/>
      <c r="B17" s="303"/>
      <c r="C17" s="303"/>
      <c r="D17" s="331"/>
      <c r="E17" s="303"/>
      <c r="F17" s="303"/>
      <c r="G17" s="303" t="s">
        <v>23</v>
      </c>
      <c r="H17" s="303" t="s">
        <v>24</v>
      </c>
      <c r="I17" s="303"/>
      <c r="J17" s="311" t="s">
        <v>27</v>
      </c>
      <c r="K17" s="311" t="s">
        <v>24</v>
      </c>
      <c r="L17" s="303"/>
      <c r="M17" s="301"/>
      <c r="N17" s="303" t="s">
        <v>88</v>
      </c>
      <c r="O17" s="303" t="s">
        <v>26</v>
      </c>
      <c r="P17" s="303"/>
      <c r="Q17" s="303"/>
      <c r="R17" s="303"/>
      <c r="S17" s="321"/>
      <c r="T17" s="321"/>
      <c r="U17" s="307"/>
      <c r="V17" s="303"/>
      <c r="W17" s="301"/>
      <c r="X17" s="301"/>
      <c r="Y17" s="301"/>
      <c r="Z17" s="301"/>
    </row>
    <row r="18" spans="1:26" ht="15" customHeight="1" x14ac:dyDescent="0.2">
      <c r="A18" s="303"/>
      <c r="B18" s="303"/>
      <c r="C18" s="303"/>
      <c r="D18" s="331"/>
      <c r="E18" s="303"/>
      <c r="F18" s="303"/>
      <c r="G18" s="303"/>
      <c r="H18" s="303"/>
      <c r="I18" s="303"/>
      <c r="J18" s="303"/>
      <c r="K18" s="303"/>
      <c r="L18" s="303"/>
      <c r="M18" s="301"/>
      <c r="N18" s="303"/>
      <c r="O18" s="303"/>
      <c r="P18" s="303"/>
      <c r="Q18" s="303"/>
      <c r="R18" s="303"/>
      <c r="S18" s="321"/>
      <c r="T18" s="321"/>
      <c r="U18" s="307"/>
      <c r="V18" s="303"/>
      <c r="W18" s="301"/>
      <c r="X18" s="301"/>
      <c r="Y18" s="301"/>
      <c r="Z18" s="301"/>
    </row>
    <row r="19" spans="1:26" ht="15" customHeight="1" x14ac:dyDescent="0.2">
      <c r="A19" s="303"/>
      <c r="B19" s="303"/>
      <c r="C19" s="303"/>
      <c r="D19" s="331"/>
      <c r="E19" s="303"/>
      <c r="F19" s="303"/>
      <c r="G19" s="303"/>
      <c r="H19" s="303"/>
      <c r="I19" s="303"/>
      <c r="J19" s="303"/>
      <c r="K19" s="303"/>
      <c r="L19" s="303"/>
      <c r="M19" s="301"/>
      <c r="N19" s="303"/>
      <c r="O19" s="303"/>
      <c r="P19" s="303"/>
      <c r="Q19" s="303"/>
      <c r="R19" s="303"/>
      <c r="S19" s="321"/>
      <c r="T19" s="321"/>
      <c r="U19" s="307"/>
      <c r="V19" s="303"/>
      <c r="W19" s="301"/>
      <c r="X19" s="301"/>
      <c r="Y19" s="301"/>
      <c r="Z19" s="301"/>
    </row>
    <row r="20" spans="1:26" ht="93" customHeight="1" x14ac:dyDescent="0.2">
      <c r="A20" s="303"/>
      <c r="B20" s="303"/>
      <c r="C20" s="303"/>
      <c r="D20" s="332"/>
      <c r="E20" s="303"/>
      <c r="F20" s="303"/>
      <c r="G20" s="303"/>
      <c r="H20" s="303"/>
      <c r="I20" s="303"/>
      <c r="J20" s="303"/>
      <c r="K20" s="303"/>
      <c r="L20" s="303"/>
      <c r="M20" s="302"/>
      <c r="N20" s="303"/>
      <c r="O20" s="303"/>
      <c r="P20" s="303"/>
      <c r="Q20" s="303"/>
      <c r="R20" s="303"/>
      <c r="S20" s="321"/>
      <c r="T20" s="321"/>
      <c r="U20" s="307"/>
      <c r="V20" s="303"/>
      <c r="W20" s="302"/>
      <c r="X20" s="302"/>
      <c r="Y20" s="302"/>
      <c r="Z20" s="302"/>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293">
        <v>46</v>
      </c>
      <c r="B67" s="325" t="s">
        <v>137</v>
      </c>
      <c r="C67" s="325" t="s">
        <v>138</v>
      </c>
      <c r="D67" s="293" t="s">
        <v>139</v>
      </c>
      <c r="E67" s="325" t="s">
        <v>104</v>
      </c>
      <c r="F67" s="287" t="s">
        <v>93</v>
      </c>
      <c r="G67" s="293" t="s">
        <v>167</v>
      </c>
      <c r="H67" s="293" t="s">
        <v>146</v>
      </c>
      <c r="I67" s="293" t="s">
        <v>330</v>
      </c>
      <c r="J67" s="287" t="s">
        <v>31</v>
      </c>
      <c r="K67" s="287" t="s">
        <v>56</v>
      </c>
      <c r="L67" s="292" t="s">
        <v>331</v>
      </c>
      <c r="M67" s="293" t="s">
        <v>142</v>
      </c>
      <c r="N67" s="293" t="s">
        <v>147</v>
      </c>
      <c r="O67" s="294" t="str">
        <f>"01.2024"</f>
        <v>01.2024</v>
      </c>
      <c r="P67" s="293" t="s">
        <v>63</v>
      </c>
      <c r="Q67" s="293" t="s">
        <v>60</v>
      </c>
      <c r="R67" s="285" t="s">
        <v>32</v>
      </c>
      <c r="S67" s="293" t="s">
        <v>77</v>
      </c>
      <c r="T67" s="293">
        <v>0</v>
      </c>
      <c r="U67" s="293" t="s">
        <v>33</v>
      </c>
      <c r="V67" s="285" t="s">
        <v>80</v>
      </c>
      <c r="W67" s="324"/>
      <c r="X67" s="324"/>
      <c r="Y67" s="324"/>
      <c r="Z67" s="324"/>
    </row>
    <row r="68" spans="1:26" s="22" customFormat="1" ht="324" customHeight="1" x14ac:dyDescent="0.2">
      <c r="A68" s="291"/>
      <c r="B68" s="326"/>
      <c r="C68" s="326"/>
      <c r="D68" s="327"/>
      <c r="E68" s="291"/>
      <c r="F68" s="328"/>
      <c r="G68" s="329"/>
      <c r="H68" s="291"/>
      <c r="I68" s="291"/>
      <c r="J68" s="291"/>
      <c r="K68" s="291"/>
      <c r="L68" s="291"/>
      <c r="M68" s="291"/>
      <c r="N68" s="291"/>
      <c r="O68" s="291"/>
      <c r="P68" s="291"/>
      <c r="Q68" s="291"/>
      <c r="R68" s="291"/>
      <c r="S68" s="291"/>
      <c r="T68" s="291"/>
      <c r="U68" s="291"/>
      <c r="V68" s="291"/>
      <c r="W68" s="291"/>
      <c r="X68" s="291"/>
      <c r="Y68" s="291"/>
      <c r="Z68" s="291"/>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465</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284">
        <v>54</v>
      </c>
      <c r="B76" s="323" t="s">
        <v>137</v>
      </c>
      <c r="C76" s="323" t="s">
        <v>138</v>
      </c>
      <c r="D76" s="284" t="s">
        <v>139</v>
      </c>
      <c r="E76" s="323" t="s">
        <v>104</v>
      </c>
      <c r="F76" s="287" t="s">
        <v>175</v>
      </c>
      <c r="G76" s="284" t="s">
        <v>167</v>
      </c>
      <c r="H76" s="284" t="s">
        <v>146</v>
      </c>
      <c r="I76" s="284" t="s">
        <v>411</v>
      </c>
      <c r="J76" s="287" t="s">
        <v>31</v>
      </c>
      <c r="K76" s="287" t="s">
        <v>56</v>
      </c>
      <c r="L76" s="289" t="s">
        <v>412</v>
      </c>
      <c r="M76" s="284" t="s">
        <v>142</v>
      </c>
      <c r="N76" s="284" t="s">
        <v>147</v>
      </c>
      <c r="O76" s="281" t="str">
        <f>"02.2023"</f>
        <v>02.2023</v>
      </c>
      <c r="P76" s="282" t="s">
        <v>57</v>
      </c>
      <c r="Q76" s="284" t="s">
        <v>77</v>
      </c>
      <c r="R76" s="285" t="s">
        <v>32</v>
      </c>
      <c r="S76" s="284" t="s">
        <v>77</v>
      </c>
      <c r="T76" s="284">
        <v>0</v>
      </c>
      <c r="U76" s="284" t="s">
        <v>33</v>
      </c>
      <c r="V76" s="286" t="s">
        <v>80</v>
      </c>
      <c r="W76" s="279"/>
      <c r="X76" s="279"/>
      <c r="Y76" s="279"/>
      <c r="Z76" s="279"/>
    </row>
    <row r="77" spans="1:26" ht="324" customHeight="1" x14ac:dyDescent="0.2">
      <c r="A77" s="280"/>
      <c r="B77" s="333"/>
      <c r="C77" s="333"/>
      <c r="D77" s="334"/>
      <c r="E77" s="280"/>
      <c r="F77" s="280"/>
      <c r="G77" s="288"/>
      <c r="H77" s="280"/>
      <c r="I77" s="280"/>
      <c r="J77" s="280"/>
      <c r="K77" s="280"/>
      <c r="L77" s="290"/>
      <c r="M77" s="280"/>
      <c r="N77" s="280"/>
      <c r="O77" s="280"/>
      <c r="P77" s="283"/>
      <c r="Q77" s="280"/>
      <c r="R77" s="280"/>
      <c r="S77" s="280"/>
      <c r="T77" s="280"/>
      <c r="U77" s="280"/>
      <c r="V77" s="280"/>
      <c r="W77" s="280"/>
      <c r="X77" s="280"/>
      <c r="Y77" s="280"/>
      <c r="Z77" s="280"/>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337">
        <v>59</v>
      </c>
      <c r="B82" s="27" t="s">
        <v>242</v>
      </c>
      <c r="C82" s="27" t="s">
        <v>238</v>
      </c>
      <c r="D82" s="293" t="s">
        <v>133</v>
      </c>
      <c r="E82" s="293" t="s">
        <v>112</v>
      </c>
      <c r="F82" s="287" t="s">
        <v>93</v>
      </c>
      <c r="G82" s="27" t="s">
        <v>239</v>
      </c>
      <c r="H82" s="27" t="s">
        <v>240</v>
      </c>
      <c r="I82" s="27" t="s">
        <v>241</v>
      </c>
      <c r="J82" s="287" t="s">
        <v>31</v>
      </c>
      <c r="K82" s="287" t="s">
        <v>56</v>
      </c>
      <c r="L82" s="292" t="s">
        <v>374</v>
      </c>
      <c r="M82" s="293" t="s">
        <v>142</v>
      </c>
      <c r="N82" s="293">
        <v>8.2021999999999995</v>
      </c>
      <c r="O82" s="293">
        <v>9.2022999999999993</v>
      </c>
      <c r="P82" s="293" t="s">
        <v>119</v>
      </c>
      <c r="Q82" s="293" t="s">
        <v>60</v>
      </c>
      <c r="R82" s="285" t="s">
        <v>32</v>
      </c>
      <c r="S82" s="293" t="s">
        <v>77</v>
      </c>
      <c r="T82" s="293" t="s">
        <v>60</v>
      </c>
      <c r="U82" s="293">
        <v>0</v>
      </c>
      <c r="V82" s="285" t="s">
        <v>80</v>
      </c>
      <c r="W82" s="293"/>
      <c r="X82" s="293"/>
      <c r="Y82" s="293"/>
      <c r="Z82" s="293"/>
    </row>
    <row r="83" spans="1:26" s="22" customFormat="1" ht="357.6" customHeight="1" x14ac:dyDescent="0.2">
      <c r="A83" s="338"/>
      <c r="B83" s="62" t="s">
        <v>242</v>
      </c>
      <c r="C83" s="62" t="s">
        <v>238</v>
      </c>
      <c r="D83" s="322"/>
      <c r="E83" s="322"/>
      <c r="F83" s="322"/>
      <c r="G83" s="62" t="s">
        <v>239</v>
      </c>
      <c r="H83" s="62" t="s">
        <v>240</v>
      </c>
      <c r="I83" s="62" t="s">
        <v>241</v>
      </c>
      <c r="J83" s="322"/>
      <c r="K83" s="322"/>
      <c r="L83" s="292"/>
      <c r="M83" s="322"/>
      <c r="N83" s="322"/>
      <c r="O83" s="322"/>
      <c r="P83" s="322"/>
      <c r="Q83" s="322"/>
      <c r="R83" s="322"/>
      <c r="S83" s="322"/>
      <c r="T83" s="322"/>
      <c r="U83" s="322"/>
      <c r="V83" s="322"/>
      <c r="W83" s="322"/>
      <c r="X83" s="322"/>
      <c r="Y83" s="322"/>
      <c r="Z83" s="322"/>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17">
        <v>72</v>
      </c>
      <c r="B96" s="317" t="s">
        <v>137</v>
      </c>
      <c r="C96" s="317" t="s">
        <v>138</v>
      </c>
      <c r="D96" s="317" t="s">
        <v>139</v>
      </c>
      <c r="E96" s="335" t="s">
        <v>104</v>
      </c>
      <c r="F96" s="312" t="s">
        <v>93</v>
      </c>
      <c r="G96" s="339" t="s">
        <v>167</v>
      </c>
      <c r="H96" s="317" t="s">
        <v>146</v>
      </c>
      <c r="I96" s="335" t="s">
        <v>144</v>
      </c>
      <c r="J96" s="312" t="s">
        <v>31</v>
      </c>
      <c r="K96" s="339" t="s">
        <v>56</v>
      </c>
      <c r="L96" s="319" t="s">
        <v>343</v>
      </c>
      <c r="M96" s="317" t="s">
        <v>142</v>
      </c>
      <c r="N96" s="317" t="s">
        <v>147</v>
      </c>
      <c r="O96" s="317" t="s">
        <v>156</v>
      </c>
      <c r="P96" s="317" t="s">
        <v>118</v>
      </c>
      <c r="Q96" s="317" t="s">
        <v>60</v>
      </c>
      <c r="R96" s="341" t="s">
        <v>32</v>
      </c>
      <c r="S96" s="343" t="s">
        <v>77</v>
      </c>
      <c r="T96" s="341" t="s">
        <v>77</v>
      </c>
      <c r="U96" s="315" t="s">
        <v>33</v>
      </c>
      <c r="V96" s="315" t="s">
        <v>80</v>
      </c>
      <c r="W96" s="312"/>
      <c r="X96" s="312"/>
      <c r="Y96" s="312"/>
      <c r="Z96" s="312"/>
    </row>
    <row r="97" spans="1:26" s="14" customFormat="1" ht="314.25" customHeight="1" x14ac:dyDescent="0.2">
      <c r="A97" s="318"/>
      <c r="B97" s="318"/>
      <c r="C97" s="318"/>
      <c r="D97" s="318"/>
      <c r="E97" s="336"/>
      <c r="F97" s="313"/>
      <c r="G97" s="340"/>
      <c r="H97" s="318"/>
      <c r="I97" s="336"/>
      <c r="J97" s="313"/>
      <c r="K97" s="340"/>
      <c r="L97" s="320"/>
      <c r="M97" s="318"/>
      <c r="N97" s="318"/>
      <c r="O97" s="318"/>
      <c r="P97" s="318"/>
      <c r="Q97" s="318"/>
      <c r="R97" s="342"/>
      <c r="S97" s="344"/>
      <c r="T97" s="342"/>
      <c r="U97" s="316"/>
      <c r="V97" s="316"/>
      <c r="W97" s="313"/>
      <c r="X97" s="313"/>
      <c r="Y97" s="313"/>
      <c r="Z97" s="313"/>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523</v>
      </c>
      <c r="W100" s="13"/>
      <c r="X100" s="53"/>
      <c r="Y100" s="13"/>
      <c r="Z100" s="13"/>
    </row>
    <row r="101" spans="1:26" ht="67.5" x14ac:dyDescent="0.2">
      <c r="A101" s="9">
        <v>76</v>
      </c>
      <c r="B101" s="9" t="s">
        <v>97</v>
      </c>
      <c r="C101" s="9" t="s">
        <v>98</v>
      </c>
      <c r="D101" s="9" t="s">
        <v>133</v>
      </c>
      <c r="E101" s="9" t="s">
        <v>504</v>
      </c>
      <c r="F101" s="96" t="s">
        <v>93</v>
      </c>
      <c r="G101" s="96" t="s">
        <v>161</v>
      </c>
      <c r="H101" s="9" t="s">
        <v>99</v>
      </c>
      <c r="I101" s="9">
        <v>10</v>
      </c>
      <c r="J101" s="96" t="s">
        <v>31</v>
      </c>
      <c r="K101" s="96" t="s">
        <v>56</v>
      </c>
      <c r="L101" s="11" t="s">
        <v>505</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2">
        <v>441719</v>
      </c>
      <c r="M102" s="9" t="s">
        <v>142</v>
      </c>
      <c r="N102" s="80" t="str">
        <f>"04.2023"</f>
        <v>04.2023</v>
      </c>
      <c r="O102" s="9" t="str">
        <f>"09.2023"</f>
        <v>09.2023</v>
      </c>
      <c r="P102" s="9" t="s">
        <v>148</v>
      </c>
      <c r="Q102" s="9" t="s">
        <v>60</v>
      </c>
      <c r="R102" s="55" t="s">
        <v>32</v>
      </c>
      <c r="S102" s="9" t="s">
        <v>60</v>
      </c>
      <c r="T102" s="55" t="s">
        <v>33</v>
      </c>
      <c r="U102" s="55" t="s">
        <v>33</v>
      </c>
      <c r="V102" s="134" t="s">
        <v>80</v>
      </c>
      <c r="W102" s="13"/>
      <c r="X102" s="53"/>
      <c r="Y102" s="13"/>
      <c r="Z102" s="13"/>
    </row>
    <row r="103" spans="1:26" ht="45" x14ac:dyDescent="0.2">
      <c r="A103" s="9">
        <v>78</v>
      </c>
      <c r="B103" s="9" t="s">
        <v>568</v>
      </c>
      <c r="C103" s="9" t="s">
        <v>569</v>
      </c>
      <c r="D103" s="9" t="s">
        <v>132</v>
      </c>
      <c r="E103" s="9" t="s">
        <v>421</v>
      </c>
      <c r="F103" s="135" t="s">
        <v>93</v>
      </c>
      <c r="G103" s="136" t="s">
        <v>172</v>
      </c>
      <c r="H103" s="9" t="s">
        <v>173</v>
      </c>
      <c r="I103" s="9" t="s">
        <v>570</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645</v>
      </c>
      <c r="C104" s="9" t="s">
        <v>646</v>
      </c>
      <c r="D104" s="9" t="s">
        <v>132</v>
      </c>
      <c r="E104" s="9" t="s">
        <v>422</v>
      </c>
      <c r="F104" s="53" t="s">
        <v>93</v>
      </c>
      <c r="G104" s="52">
        <v>166</v>
      </c>
      <c r="H104" s="9" t="s">
        <v>644</v>
      </c>
      <c r="I104" s="9" t="s">
        <v>643</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471</v>
      </c>
      <c r="D105" s="9" t="s">
        <v>132</v>
      </c>
      <c r="E105" s="9" t="s">
        <v>470</v>
      </c>
      <c r="F105" s="53" t="s">
        <v>93</v>
      </c>
      <c r="G105" s="52">
        <v>168</v>
      </c>
      <c r="H105" s="9" t="s">
        <v>277</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1" t="s">
        <v>423</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345" t="s">
        <v>767</v>
      </c>
      <c r="B108" s="261" t="s">
        <v>759</v>
      </c>
      <c r="C108" s="261" t="s">
        <v>763</v>
      </c>
      <c r="D108" s="265" t="s">
        <v>132</v>
      </c>
      <c r="E108" s="265" t="s">
        <v>428</v>
      </c>
      <c r="F108" s="266" t="s">
        <v>93</v>
      </c>
      <c r="G108" s="249" t="s">
        <v>760</v>
      </c>
      <c r="H108" s="265" t="s">
        <v>58</v>
      </c>
      <c r="I108" s="272" t="s">
        <v>761</v>
      </c>
      <c r="J108" s="266" t="s">
        <v>31</v>
      </c>
      <c r="K108" s="266" t="s">
        <v>56</v>
      </c>
      <c r="L108" s="267">
        <v>1801952.35</v>
      </c>
      <c r="M108" s="265" t="s">
        <v>142</v>
      </c>
      <c r="N108" s="268" t="str">
        <f>"04.2023"</f>
        <v>04.2023</v>
      </c>
      <c r="O108" s="265" t="str">
        <f>"09.2023"</f>
        <v>09.2023</v>
      </c>
      <c r="P108" s="265" t="s">
        <v>148</v>
      </c>
      <c r="Q108" s="265" t="s">
        <v>60</v>
      </c>
      <c r="R108" s="269" t="s">
        <v>32</v>
      </c>
      <c r="S108" s="265" t="s">
        <v>60</v>
      </c>
      <c r="T108" s="269" t="s">
        <v>33</v>
      </c>
      <c r="U108" s="269" t="s">
        <v>33</v>
      </c>
      <c r="V108" s="269" t="s">
        <v>80</v>
      </c>
      <c r="W108" s="270"/>
      <c r="X108" s="271"/>
      <c r="Y108" s="270"/>
      <c r="Z108" s="270"/>
    </row>
    <row r="109" spans="1:26" ht="191.25" customHeight="1" x14ac:dyDescent="0.2">
      <c r="A109" s="346"/>
      <c r="B109" s="262" t="s">
        <v>765</v>
      </c>
      <c r="C109" s="262" t="s">
        <v>764</v>
      </c>
      <c r="D109" s="240"/>
      <c r="E109" s="240"/>
      <c r="F109" s="248"/>
      <c r="G109" s="264" t="s">
        <v>766</v>
      </c>
      <c r="H109" s="263"/>
      <c r="I109" s="262" t="s">
        <v>762</v>
      </c>
      <c r="J109" s="248"/>
      <c r="K109" s="248"/>
      <c r="L109" s="250"/>
      <c r="M109" s="240"/>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429</v>
      </c>
      <c r="F110" s="184" t="s">
        <v>93</v>
      </c>
      <c r="G110" s="172">
        <v>168</v>
      </c>
      <c r="H110" s="9" t="s">
        <v>277</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523</v>
      </c>
      <c r="W110" s="13"/>
      <c r="X110" s="53"/>
      <c r="Y110" s="13"/>
      <c r="Z110" s="13"/>
    </row>
    <row r="111" spans="1:26" ht="45" x14ac:dyDescent="0.2">
      <c r="A111" s="9">
        <v>85</v>
      </c>
      <c r="B111" s="9" t="s">
        <v>699</v>
      </c>
      <c r="C111" s="9" t="s">
        <v>698</v>
      </c>
      <c r="D111" s="9" t="s">
        <v>132</v>
      </c>
      <c r="E111" s="9" t="s">
        <v>430</v>
      </c>
      <c r="F111" s="53" t="s">
        <v>93</v>
      </c>
      <c r="G111" s="52">
        <v>168</v>
      </c>
      <c r="H111" s="9" t="s">
        <v>277</v>
      </c>
      <c r="I111" s="9" t="s">
        <v>700</v>
      </c>
      <c r="J111" s="53" t="s">
        <v>31</v>
      </c>
      <c r="K111" s="53"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431</v>
      </c>
      <c r="D112" s="9" t="s">
        <v>133</v>
      </c>
      <c r="E112" s="185" t="s">
        <v>432</v>
      </c>
      <c r="F112" s="53" t="s">
        <v>93</v>
      </c>
      <c r="G112" s="52">
        <v>876</v>
      </c>
      <c r="H112" s="9" t="s">
        <v>54</v>
      </c>
      <c r="I112" s="9">
        <v>82</v>
      </c>
      <c r="J112" s="53" t="s">
        <v>31</v>
      </c>
      <c r="K112" s="53" t="s">
        <v>56</v>
      </c>
      <c r="L112" s="82">
        <v>233200</v>
      </c>
      <c r="M112" s="9" t="s">
        <v>142</v>
      </c>
      <c r="N112" s="80" t="str">
        <f>"05.2023"</f>
        <v>05.2023</v>
      </c>
      <c r="O112" s="9" t="str">
        <f>"08.2023"</f>
        <v>08.2023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53" t="s">
        <v>93</v>
      </c>
      <c r="G113" s="52">
        <v>876</v>
      </c>
      <c r="H113" s="9" t="s">
        <v>54</v>
      </c>
      <c r="I113" s="9">
        <v>1</v>
      </c>
      <c r="J113" s="53" t="s">
        <v>31</v>
      </c>
      <c r="K113" s="53" t="s">
        <v>56</v>
      </c>
      <c r="L113" s="82">
        <v>15701263.6</v>
      </c>
      <c r="M113" s="9" t="s">
        <v>142</v>
      </c>
      <c r="N113" s="80" t="str">
        <f>"04.2023"</f>
        <v>04.2023</v>
      </c>
      <c r="O113" s="9" t="str">
        <f>"12.2023"</f>
        <v>12.2023</v>
      </c>
      <c r="P113" s="9" t="s">
        <v>118</v>
      </c>
      <c r="Q113" s="9" t="s">
        <v>60</v>
      </c>
      <c r="R113" s="55" t="s">
        <v>32</v>
      </c>
      <c r="S113" s="9" t="s">
        <v>77</v>
      </c>
      <c r="T113" s="55" t="s">
        <v>33</v>
      </c>
      <c r="U113" s="55" t="s">
        <v>33</v>
      </c>
      <c r="V113" s="228" t="s">
        <v>80</v>
      </c>
      <c r="W113" s="13"/>
      <c r="X113" s="53"/>
      <c r="Y113" s="13"/>
      <c r="Z113" s="13"/>
    </row>
    <row r="114" spans="1:26" ht="45" x14ac:dyDescent="0.2">
      <c r="A114" s="9">
        <v>88</v>
      </c>
      <c r="B114" s="9" t="s">
        <v>433</v>
      </c>
      <c r="C114" s="9" t="s">
        <v>434</v>
      </c>
      <c r="D114" s="9" t="s">
        <v>132</v>
      </c>
      <c r="E114" s="9" t="s">
        <v>435</v>
      </c>
      <c r="F114" s="53" t="s">
        <v>93</v>
      </c>
      <c r="G114" s="52">
        <v>796</v>
      </c>
      <c r="H114" s="9" t="s">
        <v>420</v>
      </c>
      <c r="I114" s="9">
        <v>26</v>
      </c>
      <c r="J114" s="53" t="s">
        <v>31</v>
      </c>
      <c r="K114" s="53" t="s">
        <v>56</v>
      </c>
      <c r="L114" s="82">
        <v>1773886.81</v>
      </c>
      <c r="M114" s="9" t="s">
        <v>142</v>
      </c>
      <c r="N114" s="80" t="str">
        <f>"04.2023"</f>
        <v>04.2023</v>
      </c>
      <c r="O114" s="9" t="str">
        <f>"08.2023"</f>
        <v>08.2023</v>
      </c>
      <c r="P114" s="9" t="s">
        <v>148</v>
      </c>
      <c r="Q114" s="9" t="s">
        <v>60</v>
      </c>
      <c r="R114" s="55" t="s">
        <v>32</v>
      </c>
      <c r="S114" s="9" t="s">
        <v>60</v>
      </c>
      <c r="T114" s="55" t="s">
        <v>33</v>
      </c>
      <c r="U114" s="55" t="s">
        <v>33</v>
      </c>
      <c r="V114" s="71" t="s">
        <v>80</v>
      </c>
      <c r="W114" s="13"/>
      <c r="X114" s="53"/>
      <c r="Y114" s="13"/>
      <c r="Z114" s="13"/>
    </row>
    <row r="115" spans="1:26" ht="45" x14ac:dyDescent="0.2">
      <c r="A115" s="9">
        <v>89</v>
      </c>
      <c r="B115" s="9" t="s">
        <v>436</v>
      </c>
      <c r="C115" s="9" t="s">
        <v>437</v>
      </c>
      <c r="D115" s="9" t="s">
        <v>132</v>
      </c>
      <c r="E115" s="9" t="s">
        <v>438</v>
      </c>
      <c r="F115" s="53" t="s">
        <v>93</v>
      </c>
      <c r="G115" s="52">
        <v>166</v>
      </c>
      <c r="H115" s="9" t="s">
        <v>58</v>
      </c>
      <c r="I115" s="9">
        <v>3024</v>
      </c>
      <c r="J115" s="53" t="s">
        <v>31</v>
      </c>
      <c r="K115" s="53" t="s">
        <v>56</v>
      </c>
      <c r="L115" s="82">
        <v>468568.8</v>
      </c>
      <c r="M115" s="9" t="s">
        <v>142</v>
      </c>
      <c r="N115" s="80" t="str">
        <f>"04.2023"</f>
        <v>04.2023</v>
      </c>
      <c r="O115" s="9" t="str">
        <f>"07.2023"</f>
        <v>07.2023</v>
      </c>
      <c r="P115" s="9" t="s">
        <v>148</v>
      </c>
      <c r="Q115" s="9" t="s">
        <v>60</v>
      </c>
      <c r="R115" s="55" t="s">
        <v>32</v>
      </c>
      <c r="S115" s="9" t="s">
        <v>60</v>
      </c>
      <c r="T115" s="55" t="s">
        <v>33</v>
      </c>
      <c r="U115" s="55" t="s">
        <v>33</v>
      </c>
      <c r="V115" s="71" t="s">
        <v>80</v>
      </c>
      <c r="W115" s="13"/>
      <c r="X115" s="53"/>
      <c r="Y115" s="13"/>
      <c r="Z115" s="13"/>
    </row>
    <row r="116" spans="1:26" ht="45" x14ac:dyDescent="0.2">
      <c r="A116" s="9">
        <v>90</v>
      </c>
      <c r="B116" s="9" t="s">
        <v>439</v>
      </c>
      <c r="C116" s="9" t="s">
        <v>440</v>
      </c>
      <c r="D116" s="9" t="s">
        <v>132</v>
      </c>
      <c r="E116" s="9" t="s">
        <v>441</v>
      </c>
      <c r="F116" s="53" t="s">
        <v>93</v>
      </c>
      <c r="G116" s="52">
        <v>796</v>
      </c>
      <c r="H116" s="9" t="s">
        <v>420</v>
      </c>
      <c r="I116" s="9">
        <v>20000</v>
      </c>
      <c r="J116" s="53" t="s">
        <v>31</v>
      </c>
      <c r="K116" s="53" t="s">
        <v>56</v>
      </c>
      <c r="L116" s="82">
        <v>1660579.2</v>
      </c>
      <c r="M116" s="9" t="s">
        <v>142</v>
      </c>
      <c r="N116" s="80" t="str">
        <f>"04.2023"</f>
        <v>04.2023</v>
      </c>
      <c r="O116" s="9" t="str">
        <f>"08.2023"</f>
        <v>08.2023</v>
      </c>
      <c r="P116" s="9" t="s">
        <v>148</v>
      </c>
      <c r="Q116" s="9" t="s">
        <v>60</v>
      </c>
      <c r="R116" s="55" t="s">
        <v>32</v>
      </c>
      <c r="S116" s="9" t="s">
        <v>60</v>
      </c>
      <c r="T116" s="55" t="s">
        <v>33</v>
      </c>
      <c r="U116" s="55" t="s">
        <v>33</v>
      </c>
      <c r="V116" s="71" t="s">
        <v>80</v>
      </c>
      <c r="W116" s="13"/>
      <c r="X116" s="53"/>
      <c r="Y116" s="13"/>
      <c r="Z116" s="13"/>
    </row>
    <row r="117" spans="1:26" ht="45" x14ac:dyDescent="0.2">
      <c r="A117" s="9">
        <v>91</v>
      </c>
      <c r="B117" s="9" t="s">
        <v>442</v>
      </c>
      <c r="C117" s="9" t="s">
        <v>443</v>
      </c>
      <c r="D117" s="9" t="s">
        <v>132</v>
      </c>
      <c r="E117" s="9" t="s">
        <v>444</v>
      </c>
      <c r="F117" s="53" t="s">
        <v>93</v>
      </c>
      <c r="G117" s="52">
        <v>166</v>
      </c>
      <c r="H117" s="9" t="s">
        <v>445</v>
      </c>
      <c r="I117" s="9">
        <v>20500</v>
      </c>
      <c r="J117" s="53" t="s">
        <v>31</v>
      </c>
      <c r="K117" s="53" t="s">
        <v>56</v>
      </c>
      <c r="L117" s="82">
        <v>188600</v>
      </c>
      <c r="M117" s="9" t="s">
        <v>142</v>
      </c>
      <c r="N117" s="80" t="str">
        <f>"04.2023"</f>
        <v>04.2023</v>
      </c>
      <c r="O117" s="9" t="str">
        <f>"07.2023"</f>
        <v>07.2023</v>
      </c>
      <c r="P117" s="9" t="s">
        <v>148</v>
      </c>
      <c r="Q117" s="9" t="s">
        <v>60</v>
      </c>
      <c r="R117" s="55" t="s">
        <v>32</v>
      </c>
      <c r="S117" s="9" t="s">
        <v>60</v>
      </c>
      <c r="T117" s="55" t="s">
        <v>33</v>
      </c>
      <c r="U117" s="55" t="s">
        <v>33</v>
      </c>
      <c r="V117" s="71" t="s">
        <v>80</v>
      </c>
      <c r="W117" s="13"/>
      <c r="X117" s="53"/>
      <c r="Y117" s="13"/>
      <c r="Z117" s="13"/>
    </row>
    <row r="118" spans="1:26" ht="45" x14ac:dyDescent="0.2">
      <c r="A118" s="9">
        <v>92</v>
      </c>
      <c r="B118" s="9" t="s">
        <v>446</v>
      </c>
      <c r="C118" s="9" t="s">
        <v>447</v>
      </c>
      <c r="D118" s="9" t="s">
        <v>132</v>
      </c>
      <c r="E118" s="9" t="s">
        <v>448</v>
      </c>
      <c r="F118" s="53" t="s">
        <v>93</v>
      </c>
      <c r="G118" s="52">
        <v>166</v>
      </c>
      <c r="H118" s="9" t="s">
        <v>58</v>
      </c>
      <c r="I118" s="9">
        <v>1350</v>
      </c>
      <c r="J118" s="53" t="s">
        <v>31</v>
      </c>
      <c r="K118" s="53" t="s">
        <v>56</v>
      </c>
      <c r="L118" s="82">
        <v>466952.85</v>
      </c>
      <c r="M118" s="9" t="s">
        <v>142</v>
      </c>
      <c r="N118" s="80"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192" customHeight="1" x14ac:dyDescent="0.2">
      <c r="A119" s="9">
        <v>93</v>
      </c>
      <c r="B119" s="17" t="s">
        <v>518</v>
      </c>
      <c r="C119" s="100" t="s">
        <v>519</v>
      </c>
      <c r="D119" s="9" t="s">
        <v>132</v>
      </c>
      <c r="E119" s="9" t="s">
        <v>449</v>
      </c>
      <c r="F119" s="53" t="s">
        <v>93</v>
      </c>
      <c r="G119" s="52" t="s">
        <v>520</v>
      </c>
      <c r="H119" s="9" t="s">
        <v>521</v>
      </c>
      <c r="I119" s="9" t="s">
        <v>522</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450</v>
      </c>
      <c r="C120" s="9" t="s">
        <v>451</v>
      </c>
      <c r="D120" s="9" t="s">
        <v>132</v>
      </c>
      <c r="E120" s="9" t="s">
        <v>452</v>
      </c>
      <c r="F120" s="53" t="s">
        <v>93</v>
      </c>
      <c r="G120" s="52">
        <v>796</v>
      </c>
      <c r="H120" s="9" t="s">
        <v>420</v>
      </c>
      <c r="I120" s="9">
        <v>1042</v>
      </c>
      <c r="J120" s="53" t="s">
        <v>31</v>
      </c>
      <c r="K120" s="53" t="s">
        <v>56</v>
      </c>
      <c r="L120" s="82">
        <v>712034</v>
      </c>
      <c r="M120" s="9" t="s">
        <v>142</v>
      </c>
      <c r="N120" s="80" t="str">
        <f>"05.2023"</f>
        <v>05.2023</v>
      </c>
      <c r="O120" s="9" t="str">
        <f>"10.2023"</f>
        <v>10.2023</v>
      </c>
      <c r="P120" s="9" t="s">
        <v>148</v>
      </c>
      <c r="Q120" s="9" t="s">
        <v>60</v>
      </c>
      <c r="R120" s="55" t="s">
        <v>32</v>
      </c>
      <c r="S120" s="9" t="s">
        <v>60</v>
      </c>
      <c r="T120" s="55" t="s">
        <v>33</v>
      </c>
      <c r="U120" s="55" t="s">
        <v>33</v>
      </c>
      <c r="V120" s="71" t="s">
        <v>80</v>
      </c>
      <c r="W120" s="13"/>
      <c r="X120" s="53"/>
      <c r="Y120" s="13"/>
      <c r="Z120" s="13"/>
    </row>
    <row r="121" spans="1:26" ht="45" x14ac:dyDescent="0.2">
      <c r="A121" s="9">
        <v>95</v>
      </c>
      <c r="B121" s="9" t="s">
        <v>436</v>
      </c>
      <c r="C121" s="9" t="s">
        <v>453</v>
      </c>
      <c r="D121" s="9" t="s">
        <v>132</v>
      </c>
      <c r="E121" s="9" t="s">
        <v>454</v>
      </c>
      <c r="F121" s="53" t="s">
        <v>93</v>
      </c>
      <c r="G121" s="52" t="str">
        <f>"055"</f>
        <v>055</v>
      </c>
      <c r="H121" s="9" t="s">
        <v>460</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455</v>
      </c>
      <c r="C122" s="9" t="s">
        <v>456</v>
      </c>
      <c r="D122" s="9" t="s">
        <v>132</v>
      </c>
      <c r="E122" s="9" t="s">
        <v>457</v>
      </c>
      <c r="F122" s="53" t="s">
        <v>93</v>
      </c>
      <c r="G122" s="52" t="str">
        <f>"055"</f>
        <v>055</v>
      </c>
      <c r="H122" s="9" t="s">
        <v>460</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458</v>
      </c>
      <c r="C123" s="9" t="s">
        <v>459</v>
      </c>
      <c r="D123" s="9" t="s">
        <v>132</v>
      </c>
      <c r="E123" s="9" t="s">
        <v>461</v>
      </c>
      <c r="F123" s="53" t="s">
        <v>93</v>
      </c>
      <c r="G123" s="52">
        <v>166</v>
      </c>
      <c r="H123" s="9" t="s">
        <v>58</v>
      </c>
      <c r="I123" s="9">
        <v>1040</v>
      </c>
      <c r="J123" s="53" t="s">
        <v>31</v>
      </c>
      <c r="K123" s="53" t="s">
        <v>56</v>
      </c>
      <c r="L123" s="82">
        <v>153233.60000000001</v>
      </c>
      <c r="M123" s="9" t="s">
        <v>142</v>
      </c>
      <c r="N123" s="80" t="str">
        <f t="shared" ref="N123" si="2">"06.2023"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462</v>
      </c>
      <c r="C124" s="9" t="s">
        <v>463</v>
      </c>
      <c r="D124" s="9" t="s">
        <v>133</v>
      </c>
      <c r="E124" s="9" t="s">
        <v>464</v>
      </c>
      <c r="F124" s="70" t="s">
        <v>175</v>
      </c>
      <c r="G124" s="69">
        <v>362</v>
      </c>
      <c r="H124" s="9" t="s">
        <v>99</v>
      </c>
      <c r="I124" s="9">
        <v>12</v>
      </c>
      <c r="J124" s="70" t="s">
        <v>31</v>
      </c>
      <c r="K124" s="70" t="s">
        <v>56</v>
      </c>
      <c r="L124" s="82">
        <v>608130</v>
      </c>
      <c r="M124" s="9" t="s">
        <v>142</v>
      </c>
      <c r="N124" s="80" t="str">
        <f t="shared" ref="N124:N137" si="3">"01.2023"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384</v>
      </c>
      <c r="C125" s="73" t="s">
        <v>204</v>
      </c>
      <c r="D125" s="72" t="s">
        <v>133</v>
      </c>
      <c r="E125" s="73" t="s">
        <v>409</v>
      </c>
      <c r="F125" s="70" t="s">
        <v>93</v>
      </c>
      <c r="G125" s="72" t="s">
        <v>315</v>
      </c>
      <c r="H125" s="72" t="s">
        <v>315</v>
      </c>
      <c r="I125" s="72" t="s">
        <v>403</v>
      </c>
      <c r="J125" s="70" t="s">
        <v>31</v>
      </c>
      <c r="K125" s="70" t="s">
        <v>56</v>
      </c>
      <c r="L125" s="58" t="s">
        <v>466</v>
      </c>
      <c r="M125" s="72" t="s">
        <v>142</v>
      </c>
      <c r="N125" s="80" t="str">
        <f t="shared" si="3"/>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469</v>
      </c>
      <c r="C126" s="88" t="s">
        <v>468</v>
      </c>
      <c r="D126" s="9" t="s">
        <v>132</v>
      </c>
      <c r="E126" s="88" t="s">
        <v>467</v>
      </c>
      <c r="F126" s="85" t="s">
        <v>93</v>
      </c>
      <c r="G126" s="83">
        <v>112</v>
      </c>
      <c r="H126" s="83" t="s">
        <v>192</v>
      </c>
      <c r="I126" s="83">
        <v>14000</v>
      </c>
      <c r="J126" s="85" t="s">
        <v>31</v>
      </c>
      <c r="K126" s="85" t="s">
        <v>56</v>
      </c>
      <c r="L126" s="58">
        <v>998620</v>
      </c>
      <c r="M126" s="83" t="s">
        <v>142</v>
      </c>
      <c r="N126" s="80" t="str">
        <f t="shared" si="3"/>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534</v>
      </c>
      <c r="M127" s="24" t="s">
        <v>142</v>
      </c>
      <c r="N127" s="80" t="str">
        <f t="shared" si="3"/>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478</v>
      </c>
      <c r="C128" s="89" t="s">
        <v>477</v>
      </c>
      <c r="D128" s="9" t="s">
        <v>132</v>
      </c>
      <c r="E128" s="89" t="s">
        <v>294</v>
      </c>
      <c r="F128" s="90" t="s">
        <v>93</v>
      </c>
      <c r="G128" s="89" t="s">
        <v>476</v>
      </c>
      <c r="H128" s="9" t="s">
        <v>475</v>
      </c>
      <c r="I128" s="92" t="s">
        <v>474</v>
      </c>
      <c r="J128" s="90" t="s">
        <v>31</v>
      </c>
      <c r="K128" s="90" t="s">
        <v>56</v>
      </c>
      <c r="L128" s="58">
        <v>3644080</v>
      </c>
      <c r="M128" s="92" t="s">
        <v>142</v>
      </c>
      <c r="N128" s="80" t="str">
        <f t="shared" si="3"/>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501</v>
      </c>
      <c r="D129" s="89" t="s">
        <v>133</v>
      </c>
      <c r="E129" s="89" t="s">
        <v>472</v>
      </c>
      <c r="F129" s="90" t="s">
        <v>175</v>
      </c>
      <c r="G129" s="90" t="s">
        <v>160</v>
      </c>
      <c r="H129" s="9" t="s">
        <v>103</v>
      </c>
      <c r="I129" s="9" t="s">
        <v>473</v>
      </c>
      <c r="J129" s="90" t="s">
        <v>31</v>
      </c>
      <c r="K129" s="90" t="s">
        <v>56</v>
      </c>
      <c r="L129" s="58">
        <v>110337.82</v>
      </c>
      <c r="M129" s="24" t="s">
        <v>142</v>
      </c>
      <c r="N129" s="80" t="str">
        <f t="shared" si="3"/>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480</v>
      </c>
      <c r="C130" s="93" t="s">
        <v>502</v>
      </c>
      <c r="D130" s="89" t="s">
        <v>133</v>
      </c>
      <c r="E130" s="89" t="s">
        <v>479</v>
      </c>
      <c r="F130" s="90" t="s">
        <v>175</v>
      </c>
      <c r="G130" s="90" t="s">
        <v>481</v>
      </c>
      <c r="H130" s="9" t="s">
        <v>482</v>
      </c>
      <c r="I130" s="9" t="s">
        <v>503</v>
      </c>
      <c r="J130" s="90" t="s">
        <v>31</v>
      </c>
      <c r="K130" s="90" t="s">
        <v>56</v>
      </c>
      <c r="L130" s="58">
        <v>529067.46</v>
      </c>
      <c r="M130" s="24" t="s">
        <v>142</v>
      </c>
      <c r="N130" s="80" t="str">
        <f t="shared" si="3"/>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484</v>
      </c>
      <c r="D131" s="89" t="s">
        <v>133</v>
      </c>
      <c r="E131" s="89" t="s">
        <v>483</v>
      </c>
      <c r="F131" s="90" t="s">
        <v>175</v>
      </c>
      <c r="G131" s="90" t="s">
        <v>162</v>
      </c>
      <c r="H131" s="9" t="s">
        <v>76</v>
      </c>
      <c r="I131" s="9">
        <v>50</v>
      </c>
      <c r="J131" s="90" t="s">
        <v>31</v>
      </c>
      <c r="K131" s="90" t="s">
        <v>56</v>
      </c>
      <c r="L131" s="58">
        <v>1621.5</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501</v>
      </c>
      <c r="D132" s="89" t="s">
        <v>133</v>
      </c>
      <c r="E132" s="89" t="s">
        <v>497</v>
      </c>
      <c r="F132" s="90" t="s">
        <v>175</v>
      </c>
      <c r="G132" s="90" t="s">
        <v>160</v>
      </c>
      <c r="H132" s="9" t="s">
        <v>103</v>
      </c>
      <c r="I132" s="9" t="s">
        <v>485</v>
      </c>
      <c r="J132" s="90" t="s">
        <v>31</v>
      </c>
      <c r="K132" s="90" t="s">
        <v>56</v>
      </c>
      <c r="L132" s="58">
        <v>210561.31</v>
      </c>
      <c r="M132" s="24" t="s">
        <v>142</v>
      </c>
      <c r="N132" s="80" t="str">
        <f t="shared" si="3"/>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486</v>
      </c>
      <c r="C133" s="93" t="s">
        <v>487</v>
      </c>
      <c r="D133" s="89" t="s">
        <v>133</v>
      </c>
      <c r="E133" s="89" t="s">
        <v>498</v>
      </c>
      <c r="F133" s="90" t="s">
        <v>175</v>
      </c>
      <c r="G133" s="90" t="s">
        <v>488</v>
      </c>
      <c r="H133" s="9" t="s">
        <v>489</v>
      </c>
      <c r="I133" s="9" t="s">
        <v>490</v>
      </c>
      <c r="J133" s="90" t="s">
        <v>31</v>
      </c>
      <c r="K133" s="90" t="s">
        <v>56</v>
      </c>
      <c r="L133" s="25" t="s">
        <v>535</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486</v>
      </c>
      <c r="C134" s="93" t="s">
        <v>487</v>
      </c>
      <c r="D134" s="89" t="s">
        <v>133</v>
      </c>
      <c r="E134" s="89" t="s">
        <v>499</v>
      </c>
      <c r="F134" s="90" t="s">
        <v>175</v>
      </c>
      <c r="G134" s="90" t="s">
        <v>488</v>
      </c>
      <c r="H134" s="9" t="s">
        <v>489</v>
      </c>
      <c r="I134" s="9" t="s">
        <v>495</v>
      </c>
      <c r="J134" s="90" t="s">
        <v>31</v>
      </c>
      <c r="K134" s="90" t="s">
        <v>56</v>
      </c>
      <c r="L134" s="25" t="s">
        <v>536</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491</v>
      </c>
      <c r="C135" s="93" t="s">
        <v>492</v>
      </c>
      <c r="D135" s="89" t="s">
        <v>133</v>
      </c>
      <c r="E135" s="89" t="s">
        <v>500</v>
      </c>
      <c r="F135" s="90" t="s">
        <v>175</v>
      </c>
      <c r="G135" s="90" t="s">
        <v>493</v>
      </c>
      <c r="H135" s="9" t="s">
        <v>494</v>
      </c>
      <c r="I135" s="9" t="s">
        <v>496</v>
      </c>
      <c r="J135" s="90" t="s">
        <v>31</v>
      </c>
      <c r="K135" s="90" t="s">
        <v>56</v>
      </c>
      <c r="L135" s="25" t="s">
        <v>537</v>
      </c>
      <c r="M135" s="24" t="s">
        <v>142</v>
      </c>
      <c r="N135" s="80" t="str">
        <f t="shared" si="3"/>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507</v>
      </c>
      <c r="C136" s="9" t="s">
        <v>506</v>
      </c>
      <c r="D136" s="9" t="s">
        <v>132</v>
      </c>
      <c r="E136" s="9" t="s">
        <v>511</v>
      </c>
      <c r="F136" s="96" t="s">
        <v>93</v>
      </c>
      <c r="G136" s="9" t="s">
        <v>509</v>
      </c>
      <c r="H136" s="9" t="s">
        <v>508</v>
      </c>
      <c r="I136" s="9" t="s">
        <v>510</v>
      </c>
      <c r="J136" s="96" t="s">
        <v>31</v>
      </c>
      <c r="K136" s="96" t="s">
        <v>56</v>
      </c>
      <c r="L136" s="81">
        <v>525519.55000000005</v>
      </c>
      <c r="M136" s="9" t="s">
        <v>142</v>
      </c>
      <c r="N136" s="80" t="str">
        <f t="shared" si="3"/>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512</v>
      </c>
      <c r="C137" s="9" t="s">
        <v>513</v>
      </c>
      <c r="D137" s="9" t="s">
        <v>132</v>
      </c>
      <c r="E137" s="9" t="s">
        <v>514</v>
      </c>
      <c r="F137" s="98" t="s">
        <v>93</v>
      </c>
      <c r="G137" s="97" t="s">
        <v>515</v>
      </c>
      <c r="H137" s="9" t="s">
        <v>516</v>
      </c>
      <c r="I137" s="9" t="s">
        <v>517</v>
      </c>
      <c r="J137" s="98" t="s">
        <v>31</v>
      </c>
      <c r="K137" s="98" t="s">
        <v>56</v>
      </c>
      <c r="L137" s="82">
        <v>500000</v>
      </c>
      <c r="M137" s="9" t="s">
        <v>142</v>
      </c>
      <c r="N137" s="80" t="str">
        <f t="shared" si="3"/>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384</v>
      </c>
      <c r="C138" s="115" t="s">
        <v>204</v>
      </c>
      <c r="D138" s="110" t="s">
        <v>133</v>
      </c>
      <c r="E138" s="115" t="s">
        <v>409</v>
      </c>
      <c r="F138" s="106" t="s">
        <v>93</v>
      </c>
      <c r="G138" s="110" t="s">
        <v>315</v>
      </c>
      <c r="H138" s="110" t="s">
        <v>315</v>
      </c>
      <c r="I138" s="110" t="s">
        <v>403</v>
      </c>
      <c r="J138" s="106" t="s">
        <v>31</v>
      </c>
      <c r="K138" s="106" t="s">
        <v>56</v>
      </c>
      <c r="L138" s="109" t="s">
        <v>466</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402</v>
      </c>
      <c r="C139" s="101" t="s">
        <v>524</v>
      </c>
      <c r="D139" s="101" t="s">
        <v>133</v>
      </c>
      <c r="E139" s="101" t="s">
        <v>528</v>
      </c>
      <c r="F139" s="102" t="s">
        <v>175</v>
      </c>
      <c r="G139" s="101">
        <v>362</v>
      </c>
      <c r="H139" s="101" t="s">
        <v>525</v>
      </c>
      <c r="I139" s="101">
        <v>11</v>
      </c>
      <c r="J139" s="102" t="s">
        <v>31</v>
      </c>
      <c r="K139" s="102" t="s">
        <v>56</v>
      </c>
      <c r="L139" s="103" t="s">
        <v>526</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383</v>
      </c>
      <c r="C140" s="9" t="s">
        <v>197</v>
      </c>
      <c r="D140" s="9" t="s">
        <v>133</v>
      </c>
      <c r="E140" s="9" t="s">
        <v>198</v>
      </c>
      <c r="F140" s="112" t="s">
        <v>175</v>
      </c>
      <c r="G140" s="113" t="s">
        <v>315</v>
      </c>
      <c r="H140" s="9" t="s">
        <v>315</v>
      </c>
      <c r="I140" s="9" t="s">
        <v>219</v>
      </c>
      <c r="J140" s="112" t="s">
        <v>31</v>
      </c>
      <c r="K140" s="112" t="s">
        <v>56</v>
      </c>
      <c r="L140" s="81" t="s">
        <v>527</v>
      </c>
      <c r="M140" s="9" t="s">
        <v>142</v>
      </c>
      <c r="N140" s="80" t="str">
        <f t="shared" ref="N140" si="4">"01.2023"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529</v>
      </c>
      <c r="C141" s="120" t="s">
        <v>530</v>
      </c>
      <c r="D141" s="120" t="s">
        <v>133</v>
      </c>
      <c r="E141" s="120" t="s">
        <v>221</v>
      </c>
      <c r="F141" s="121" t="s">
        <v>93</v>
      </c>
      <c r="G141" s="117" t="s">
        <v>315</v>
      </c>
      <c r="H141" s="120" t="s">
        <v>315</v>
      </c>
      <c r="I141" s="120" t="s">
        <v>219</v>
      </c>
      <c r="J141" s="121" t="s">
        <v>31</v>
      </c>
      <c r="K141" s="121" t="s">
        <v>56</v>
      </c>
      <c r="L141" s="128" t="s">
        <v>531</v>
      </c>
      <c r="M141" s="120" t="s">
        <v>142</v>
      </c>
      <c r="N141" s="33" t="str">
        <f t="shared" ref="N141:N164" si="5">"02.2023"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532</v>
      </c>
      <c r="D142" s="9" t="s">
        <v>133</v>
      </c>
      <c r="E142" s="9" t="s">
        <v>190</v>
      </c>
      <c r="F142" s="118" t="s">
        <v>175</v>
      </c>
      <c r="G142" s="116">
        <v>362</v>
      </c>
      <c r="H142" s="9" t="s">
        <v>525</v>
      </c>
      <c r="I142" s="9">
        <v>12</v>
      </c>
      <c r="J142" s="118" t="s">
        <v>31</v>
      </c>
      <c r="K142" s="118" t="s">
        <v>56</v>
      </c>
      <c r="L142" s="81" t="s">
        <v>533</v>
      </c>
      <c r="M142" s="9" t="s">
        <v>142</v>
      </c>
      <c r="N142" s="80" t="str">
        <f t="shared" si="5"/>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538</v>
      </c>
      <c r="C143" s="125" t="s">
        <v>539</v>
      </c>
      <c r="D143" s="125" t="s">
        <v>135</v>
      </c>
      <c r="E143" s="125" t="s">
        <v>540</v>
      </c>
      <c r="F143" s="124" t="s">
        <v>93</v>
      </c>
      <c r="G143" s="125">
        <v>876</v>
      </c>
      <c r="H143" s="125" t="s">
        <v>541</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542</v>
      </c>
      <c r="C144" s="129" t="s">
        <v>543</v>
      </c>
      <c r="D144" s="129" t="s">
        <v>132</v>
      </c>
      <c r="E144" s="129" t="s">
        <v>544</v>
      </c>
      <c r="F144" s="130" t="s">
        <v>93</v>
      </c>
      <c r="G144" s="129">
        <v>796</v>
      </c>
      <c r="H144" s="129" t="s">
        <v>545</v>
      </c>
      <c r="I144" s="129" t="s">
        <v>546</v>
      </c>
      <c r="J144" s="130" t="s">
        <v>31</v>
      </c>
      <c r="K144" s="130" t="s">
        <v>56</v>
      </c>
      <c r="L144" s="131">
        <v>5475926.6299999999</v>
      </c>
      <c r="M144" s="129" t="s">
        <v>142</v>
      </c>
      <c r="N144" s="133" t="str">
        <f t="shared" si="5"/>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547</v>
      </c>
      <c r="C145" s="129" t="s">
        <v>548</v>
      </c>
      <c r="D145" s="129" t="s">
        <v>132</v>
      </c>
      <c r="E145" s="129" t="s">
        <v>549</v>
      </c>
      <c r="F145" s="130" t="s">
        <v>93</v>
      </c>
      <c r="G145" s="129">
        <v>796</v>
      </c>
      <c r="H145" s="129" t="s">
        <v>550</v>
      </c>
      <c r="I145" s="129" t="s">
        <v>551</v>
      </c>
      <c r="J145" s="130" t="s">
        <v>31</v>
      </c>
      <c r="K145" s="130" t="s">
        <v>56</v>
      </c>
      <c r="L145" s="131">
        <v>411539.54</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552</v>
      </c>
      <c r="C146" s="129" t="s">
        <v>553</v>
      </c>
      <c r="D146" s="129" t="s">
        <v>132</v>
      </c>
      <c r="E146" s="129" t="s">
        <v>554</v>
      </c>
      <c r="F146" s="130" t="s">
        <v>93</v>
      </c>
      <c r="G146" s="129">
        <v>796</v>
      </c>
      <c r="H146" s="129" t="s">
        <v>555</v>
      </c>
      <c r="I146" s="129" t="s">
        <v>556</v>
      </c>
      <c r="J146" s="130" t="s">
        <v>31</v>
      </c>
      <c r="K146" s="130" t="s">
        <v>56</v>
      </c>
      <c r="L146" s="131">
        <v>528313.06000000006</v>
      </c>
      <c r="M146" s="129" t="s">
        <v>142</v>
      </c>
      <c r="N146" s="133" t="str">
        <f t="shared" si="5"/>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557</v>
      </c>
      <c r="C147" s="129" t="s">
        <v>558</v>
      </c>
      <c r="D147" s="129" t="s">
        <v>132</v>
      </c>
      <c r="E147" s="129" t="s">
        <v>559</v>
      </c>
      <c r="F147" s="130" t="s">
        <v>93</v>
      </c>
      <c r="G147" s="129">
        <v>796</v>
      </c>
      <c r="H147" s="129" t="s">
        <v>560</v>
      </c>
      <c r="I147" s="129" t="s">
        <v>561</v>
      </c>
      <c r="J147" s="130" t="s">
        <v>31</v>
      </c>
      <c r="K147" s="130" t="s">
        <v>56</v>
      </c>
      <c r="L147" s="131">
        <v>3943114.01</v>
      </c>
      <c r="M147" s="129" t="s">
        <v>142</v>
      </c>
      <c r="N147" s="133" t="str">
        <f t="shared" si="5"/>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562</v>
      </c>
      <c r="C148" s="136" t="s">
        <v>563</v>
      </c>
      <c r="D148" s="136" t="s">
        <v>132</v>
      </c>
      <c r="E148" s="136" t="s">
        <v>564</v>
      </c>
      <c r="F148" s="135" t="s">
        <v>93</v>
      </c>
      <c r="G148" s="136" t="s">
        <v>565</v>
      </c>
      <c r="H148" s="136" t="s">
        <v>566</v>
      </c>
      <c r="I148" s="136" t="s">
        <v>567</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571</v>
      </c>
      <c r="C149" s="139" t="s">
        <v>572</v>
      </c>
      <c r="D149" s="139" t="s">
        <v>132</v>
      </c>
      <c r="E149" s="139" t="s">
        <v>573</v>
      </c>
      <c r="F149" s="140" t="s">
        <v>93</v>
      </c>
      <c r="G149" s="139">
        <v>796</v>
      </c>
      <c r="H149" s="139" t="s">
        <v>420</v>
      </c>
      <c r="I149" s="139">
        <v>1</v>
      </c>
      <c r="J149" s="140" t="s">
        <v>31</v>
      </c>
      <c r="K149" s="140" t="s">
        <v>56</v>
      </c>
      <c r="L149" s="141">
        <v>1022719.67</v>
      </c>
      <c r="M149" s="139" t="s">
        <v>142</v>
      </c>
      <c r="N149" s="143" t="str">
        <f t="shared" si="5"/>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574</v>
      </c>
      <c r="C150" s="139" t="s">
        <v>575</v>
      </c>
      <c r="D150" s="139" t="s">
        <v>132</v>
      </c>
      <c r="E150" s="139" t="s">
        <v>576</v>
      </c>
      <c r="F150" s="140" t="s">
        <v>93</v>
      </c>
      <c r="G150" s="139">
        <v>796</v>
      </c>
      <c r="H150" s="139" t="s">
        <v>173</v>
      </c>
      <c r="I150" s="139" t="s">
        <v>577</v>
      </c>
      <c r="J150" s="140" t="s">
        <v>31</v>
      </c>
      <c r="K150" s="140" t="s">
        <v>56</v>
      </c>
      <c r="L150" s="141">
        <v>363088.59</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538</v>
      </c>
      <c r="C151" s="139" t="s">
        <v>539</v>
      </c>
      <c r="D151" s="139" t="s">
        <v>135</v>
      </c>
      <c r="E151" s="139" t="s">
        <v>578</v>
      </c>
      <c r="F151" s="140" t="s">
        <v>93</v>
      </c>
      <c r="G151" s="139">
        <v>876</v>
      </c>
      <c r="H151" s="139" t="s">
        <v>54</v>
      </c>
      <c r="I151" s="139">
        <v>1</v>
      </c>
      <c r="J151" s="140" t="s">
        <v>31</v>
      </c>
      <c r="K151" s="140" t="s">
        <v>56</v>
      </c>
      <c r="L151" s="141">
        <v>2292513</v>
      </c>
      <c r="M151" s="139" t="s">
        <v>142</v>
      </c>
      <c r="N151" s="143" t="str">
        <f t="shared" si="5"/>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486</v>
      </c>
      <c r="C152" s="146" t="s">
        <v>487</v>
      </c>
      <c r="D152" s="146" t="s">
        <v>133</v>
      </c>
      <c r="E152" s="146" t="s">
        <v>579</v>
      </c>
      <c r="F152" s="145" t="s">
        <v>175</v>
      </c>
      <c r="G152" s="146" t="s">
        <v>580</v>
      </c>
      <c r="H152" s="146" t="s">
        <v>581</v>
      </c>
      <c r="I152" s="146" t="s">
        <v>624</v>
      </c>
      <c r="J152" s="145" t="s">
        <v>31</v>
      </c>
      <c r="K152" s="145" t="s">
        <v>56</v>
      </c>
      <c r="L152" s="147" t="s">
        <v>625</v>
      </c>
      <c r="M152" s="146" t="s">
        <v>142</v>
      </c>
      <c r="N152" s="148" t="str">
        <f t="shared" si="5"/>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582</v>
      </c>
      <c r="C153" s="146" t="s">
        <v>583</v>
      </c>
      <c r="D153" s="146" t="s">
        <v>133</v>
      </c>
      <c r="E153" s="146" t="s">
        <v>584</v>
      </c>
      <c r="F153" s="145" t="s">
        <v>93</v>
      </c>
      <c r="G153" s="146" t="s">
        <v>585</v>
      </c>
      <c r="H153" s="146" t="s">
        <v>586</v>
      </c>
      <c r="I153" s="146" t="s">
        <v>626</v>
      </c>
      <c r="J153" s="145" t="s">
        <v>31</v>
      </c>
      <c r="K153" s="145" t="s">
        <v>56</v>
      </c>
      <c r="L153" s="147">
        <v>961150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587</v>
      </c>
      <c r="C154" s="146" t="s">
        <v>588</v>
      </c>
      <c r="D154" s="146" t="s">
        <v>589</v>
      </c>
      <c r="E154" s="146" t="s">
        <v>590</v>
      </c>
      <c r="F154" s="145" t="s">
        <v>93</v>
      </c>
      <c r="G154" s="146" t="s">
        <v>591</v>
      </c>
      <c r="H154" s="146" t="s">
        <v>592</v>
      </c>
      <c r="I154" s="146" t="s">
        <v>627</v>
      </c>
      <c r="J154" s="145" t="s">
        <v>31</v>
      </c>
      <c r="K154" s="145" t="s">
        <v>56</v>
      </c>
      <c r="L154" s="147">
        <v>27000000</v>
      </c>
      <c r="M154" s="146" t="s">
        <v>142</v>
      </c>
      <c r="N154" s="148" t="str">
        <f t="shared" si="5"/>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593</v>
      </c>
      <c r="C155" s="146" t="s">
        <v>594</v>
      </c>
      <c r="D155" s="146" t="s">
        <v>595</v>
      </c>
      <c r="E155" s="146" t="s">
        <v>596</v>
      </c>
      <c r="F155" s="145" t="s">
        <v>93</v>
      </c>
      <c r="G155" s="146" t="s">
        <v>597</v>
      </c>
      <c r="H155" s="146" t="s">
        <v>598</v>
      </c>
      <c r="I155" s="146" t="s">
        <v>628</v>
      </c>
      <c r="J155" s="145" t="s">
        <v>31</v>
      </c>
      <c r="K155" s="145" t="s">
        <v>56</v>
      </c>
      <c r="L155" s="147">
        <v>2020991.93</v>
      </c>
      <c r="M155" s="146" t="s">
        <v>142</v>
      </c>
      <c r="N155" s="148" t="str">
        <f t="shared" si="5"/>
        <v>02.2023</v>
      </c>
      <c r="O155" s="148" t="str">
        <f t="shared" ref="O155:O160" si="6">"08.2023"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599</v>
      </c>
      <c r="C156" s="146" t="s">
        <v>600</v>
      </c>
      <c r="D156" s="146" t="s">
        <v>132</v>
      </c>
      <c r="E156" s="146" t="s">
        <v>601</v>
      </c>
      <c r="F156" s="145" t="s">
        <v>93</v>
      </c>
      <c r="G156" s="146">
        <v>796</v>
      </c>
      <c r="H156" s="146" t="s">
        <v>420</v>
      </c>
      <c r="I156" s="146">
        <v>50</v>
      </c>
      <c r="J156" s="145" t="s">
        <v>31</v>
      </c>
      <c r="K156" s="145" t="s">
        <v>56</v>
      </c>
      <c r="L156" s="147">
        <v>466073.5</v>
      </c>
      <c r="M156" s="146" t="s">
        <v>142</v>
      </c>
      <c r="N156" s="148" t="str">
        <f t="shared" si="5"/>
        <v>02.2023</v>
      </c>
      <c r="O156" s="148" t="str">
        <f t="shared" si="6"/>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602</v>
      </c>
      <c r="C157" s="146" t="s">
        <v>603</v>
      </c>
      <c r="D157" s="146" t="s">
        <v>132</v>
      </c>
      <c r="E157" s="146" t="s">
        <v>604</v>
      </c>
      <c r="F157" s="145" t="s">
        <v>93</v>
      </c>
      <c r="G157" s="146">
        <v>796</v>
      </c>
      <c r="H157" s="146" t="s">
        <v>420</v>
      </c>
      <c r="I157" s="146">
        <v>500</v>
      </c>
      <c r="J157" s="145" t="s">
        <v>31</v>
      </c>
      <c r="K157" s="145" t="s">
        <v>56</v>
      </c>
      <c r="L157" s="147">
        <v>428335</v>
      </c>
      <c r="M157" s="146" t="s">
        <v>142</v>
      </c>
      <c r="N157" s="148" t="str">
        <f t="shared" si="5"/>
        <v>02.2023</v>
      </c>
      <c r="O157" s="148" t="str">
        <f t="shared" si="6"/>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605</v>
      </c>
      <c r="C158" s="146" t="s">
        <v>606</v>
      </c>
      <c r="D158" s="146" t="s">
        <v>131</v>
      </c>
      <c r="E158" s="146" t="s">
        <v>607</v>
      </c>
      <c r="F158" s="145" t="s">
        <v>93</v>
      </c>
      <c r="G158" s="146" t="s">
        <v>172</v>
      </c>
      <c r="H158" s="146" t="s">
        <v>173</v>
      </c>
      <c r="I158" s="146" t="s">
        <v>629</v>
      </c>
      <c r="J158" s="145" t="s">
        <v>31</v>
      </c>
      <c r="K158" s="145" t="s">
        <v>56</v>
      </c>
      <c r="L158" s="147">
        <v>433872</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608</v>
      </c>
      <c r="C159" s="146" t="s">
        <v>634</v>
      </c>
      <c r="D159" s="146" t="s">
        <v>427</v>
      </c>
      <c r="E159" s="146" t="s">
        <v>609</v>
      </c>
      <c r="F159" s="145" t="s">
        <v>93</v>
      </c>
      <c r="G159" s="146" t="s">
        <v>610</v>
      </c>
      <c r="H159" s="146" t="s">
        <v>611</v>
      </c>
      <c r="I159" s="146" t="s">
        <v>630</v>
      </c>
      <c r="J159" s="145" t="s">
        <v>31</v>
      </c>
      <c r="K159" s="145" t="s">
        <v>56</v>
      </c>
      <c r="L159" s="147">
        <v>1140050</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612</v>
      </c>
      <c r="C160" s="146" t="s">
        <v>613</v>
      </c>
      <c r="D160" s="146" t="s">
        <v>427</v>
      </c>
      <c r="E160" s="146" t="s">
        <v>614</v>
      </c>
      <c r="F160" s="145" t="s">
        <v>93</v>
      </c>
      <c r="G160" s="146" t="s">
        <v>235</v>
      </c>
      <c r="H160" s="146" t="s">
        <v>247</v>
      </c>
      <c r="I160" s="146" t="s">
        <v>631</v>
      </c>
      <c r="J160" s="145" t="s">
        <v>31</v>
      </c>
      <c r="K160" s="145" t="s">
        <v>56</v>
      </c>
      <c r="L160" s="147">
        <v>2043009.6</v>
      </c>
      <c r="M160" s="146" t="s">
        <v>142</v>
      </c>
      <c r="N160" s="148" t="str">
        <f t="shared" si="5"/>
        <v>02.2023</v>
      </c>
      <c r="O160" s="148" t="str">
        <f t="shared" si="6"/>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615</v>
      </c>
      <c r="C161" s="146" t="s">
        <v>616</v>
      </c>
      <c r="D161" s="146" t="s">
        <v>617</v>
      </c>
      <c r="E161" s="146" t="s">
        <v>618</v>
      </c>
      <c r="F161" s="145" t="s">
        <v>93</v>
      </c>
      <c r="G161" s="146" t="s">
        <v>619</v>
      </c>
      <c r="H161" s="146" t="s">
        <v>620</v>
      </c>
      <c r="I161" s="146" t="s">
        <v>632</v>
      </c>
      <c r="J161" s="145" t="s">
        <v>31</v>
      </c>
      <c r="K161" s="145" t="s">
        <v>56</v>
      </c>
      <c r="L161" s="147">
        <v>296725.8</v>
      </c>
      <c r="M161" s="146" t="s">
        <v>142</v>
      </c>
      <c r="N161" s="148" t="str">
        <f t="shared" si="5"/>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635</v>
      </c>
      <c r="C162" s="146" t="s">
        <v>621</v>
      </c>
      <c r="D162" s="146" t="s">
        <v>622</v>
      </c>
      <c r="E162" s="146" t="s">
        <v>623</v>
      </c>
      <c r="F162" s="145" t="s">
        <v>93</v>
      </c>
      <c r="G162" s="146" t="s">
        <v>515</v>
      </c>
      <c r="H162" s="146" t="s">
        <v>516</v>
      </c>
      <c r="I162" s="146" t="s">
        <v>633</v>
      </c>
      <c r="J162" s="145" t="s">
        <v>31</v>
      </c>
      <c r="K162" s="145" t="s">
        <v>56</v>
      </c>
      <c r="L162" s="147">
        <v>6385299.4000000004</v>
      </c>
      <c r="M162" s="146" t="s">
        <v>142</v>
      </c>
      <c r="N162" s="148" t="str">
        <f t="shared" si="5"/>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636</v>
      </c>
      <c r="D163" s="149" t="s">
        <v>132</v>
      </c>
      <c r="E163" s="149" t="s">
        <v>637</v>
      </c>
      <c r="F163" s="150" t="s">
        <v>93</v>
      </c>
      <c r="G163" s="149">
        <v>778</v>
      </c>
      <c r="H163" s="149" t="s">
        <v>638</v>
      </c>
      <c r="I163" s="149">
        <v>3000</v>
      </c>
      <c r="J163" s="150" t="s">
        <v>31</v>
      </c>
      <c r="K163" s="150" t="s">
        <v>56</v>
      </c>
      <c r="L163" s="151">
        <v>1026930</v>
      </c>
      <c r="M163" s="149" t="s">
        <v>142</v>
      </c>
      <c r="N163" s="153" t="str">
        <f t="shared" si="5"/>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639</v>
      </c>
      <c r="C164" s="149" t="s">
        <v>640</v>
      </c>
      <c r="D164" s="149" t="s">
        <v>134</v>
      </c>
      <c r="E164" s="149" t="s">
        <v>641</v>
      </c>
      <c r="F164" s="150" t="s">
        <v>93</v>
      </c>
      <c r="G164" s="149" t="s">
        <v>591</v>
      </c>
      <c r="H164" s="149" t="s">
        <v>592</v>
      </c>
      <c r="I164" s="149" t="s">
        <v>642</v>
      </c>
      <c r="J164" s="150" t="s">
        <v>31</v>
      </c>
      <c r="K164" s="150" t="s">
        <v>56</v>
      </c>
      <c r="L164" s="151">
        <v>3054271.76</v>
      </c>
      <c r="M164" s="149" t="s">
        <v>142</v>
      </c>
      <c r="N164" s="153" t="str">
        <f t="shared" si="5"/>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384</v>
      </c>
      <c r="C165" s="115" t="s">
        <v>204</v>
      </c>
      <c r="D165" s="154" t="s">
        <v>133</v>
      </c>
      <c r="E165" s="115" t="s">
        <v>409</v>
      </c>
      <c r="F165" s="160" t="s">
        <v>93</v>
      </c>
      <c r="G165" s="154" t="s">
        <v>315</v>
      </c>
      <c r="H165" s="154" t="s">
        <v>315</v>
      </c>
      <c r="I165" s="154" t="s">
        <v>403</v>
      </c>
      <c r="J165" s="160" t="s">
        <v>31</v>
      </c>
      <c r="K165" s="160" t="s">
        <v>56</v>
      </c>
      <c r="L165" s="157" t="s">
        <v>466</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647</v>
      </c>
      <c r="C166" s="158" t="s">
        <v>176</v>
      </c>
      <c r="D166" s="158" t="s">
        <v>133</v>
      </c>
      <c r="E166" s="158" t="s">
        <v>648</v>
      </c>
      <c r="F166" s="156" t="s">
        <v>175</v>
      </c>
      <c r="G166" s="158">
        <v>114</v>
      </c>
      <c r="H166" s="158" t="s">
        <v>179</v>
      </c>
      <c r="I166" s="158">
        <v>269303.09999999998</v>
      </c>
      <c r="J166" s="167" t="s">
        <v>31</v>
      </c>
      <c r="K166" s="167" t="s">
        <v>56</v>
      </c>
      <c r="L166" s="159" t="s">
        <v>649</v>
      </c>
      <c r="M166" s="171" t="s">
        <v>142</v>
      </c>
      <c r="N166" s="33" t="str">
        <f>"02.2023"</f>
        <v>02.2023</v>
      </c>
      <c r="O166" s="171" t="str">
        <f t="shared" ref="O166" si="7">"01.2024"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650</v>
      </c>
      <c r="D167" s="158" t="s">
        <v>132</v>
      </c>
      <c r="E167" s="158" t="s">
        <v>651</v>
      </c>
      <c r="F167" s="167" t="s">
        <v>93</v>
      </c>
      <c r="G167" s="158">
        <v>168</v>
      </c>
      <c r="H167" s="158" t="s">
        <v>652</v>
      </c>
      <c r="I167" s="158">
        <v>1200</v>
      </c>
      <c r="J167" s="167" t="s">
        <v>31</v>
      </c>
      <c r="K167" s="167" t="s">
        <v>56</v>
      </c>
      <c r="L167" s="159">
        <v>1179996</v>
      </c>
      <c r="M167" s="171" t="s">
        <v>142</v>
      </c>
      <c r="N167" s="33" t="str">
        <f t="shared" ref="N167:N169" si="8">"03.2023"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608</v>
      </c>
      <c r="C168" s="163" t="s">
        <v>634</v>
      </c>
      <c r="D168" s="163" t="s">
        <v>427</v>
      </c>
      <c r="E168" s="163" t="s">
        <v>609</v>
      </c>
      <c r="F168" s="164" t="s">
        <v>93</v>
      </c>
      <c r="G168" s="163" t="s">
        <v>610</v>
      </c>
      <c r="H168" s="163" t="s">
        <v>611</v>
      </c>
      <c r="I168" s="163" t="s">
        <v>630</v>
      </c>
      <c r="J168" s="164" t="s">
        <v>31</v>
      </c>
      <c r="K168" s="164" t="s">
        <v>56</v>
      </c>
      <c r="L168" s="165">
        <v>1140050</v>
      </c>
      <c r="M168" s="163" t="s">
        <v>142</v>
      </c>
      <c r="N168" s="170" t="str">
        <f>"02.2023"</f>
        <v>02.2023</v>
      </c>
      <c r="O168" s="170" t="str">
        <f t="shared" ref="O168" si="9">"08.2023"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656</v>
      </c>
      <c r="C169" s="158" t="s">
        <v>655</v>
      </c>
      <c r="D169" s="158" t="s">
        <v>657</v>
      </c>
      <c r="E169" s="158" t="s">
        <v>653</v>
      </c>
      <c r="F169" s="156" t="s">
        <v>93</v>
      </c>
      <c r="G169" s="158" t="s">
        <v>654</v>
      </c>
      <c r="H169" s="163" t="s">
        <v>658</v>
      </c>
      <c r="I169" s="158" t="s">
        <v>659</v>
      </c>
      <c r="J169" s="164" t="s">
        <v>31</v>
      </c>
      <c r="K169" s="164" t="s">
        <v>56</v>
      </c>
      <c r="L169" s="165">
        <v>359230.3</v>
      </c>
      <c r="M169" s="169" t="s">
        <v>142</v>
      </c>
      <c r="N169" s="170" t="str">
        <f t="shared" si="8"/>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660</v>
      </c>
      <c r="C170" s="172" t="s">
        <v>661</v>
      </c>
      <c r="D170" s="172" t="s">
        <v>132</v>
      </c>
      <c r="E170" s="172" t="s">
        <v>662</v>
      </c>
      <c r="F170" s="173" t="s">
        <v>93</v>
      </c>
      <c r="G170" s="172">
        <v>796</v>
      </c>
      <c r="H170" s="172" t="s">
        <v>420</v>
      </c>
      <c r="I170" s="172">
        <v>1</v>
      </c>
      <c r="J170" s="173" t="s">
        <v>31</v>
      </c>
      <c r="K170" s="173" t="s">
        <v>56</v>
      </c>
      <c r="L170" s="174">
        <v>121893.33</v>
      </c>
      <c r="M170" s="176" t="s">
        <v>142</v>
      </c>
      <c r="N170" s="177" t="str">
        <f t="shared" ref="N170:N178" si="10">"03.2023"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663</v>
      </c>
      <c r="F171" s="173" t="s">
        <v>93</v>
      </c>
      <c r="G171" s="172">
        <v>876</v>
      </c>
      <c r="H171" s="172" t="s">
        <v>54</v>
      </c>
      <c r="I171" s="172">
        <v>146</v>
      </c>
      <c r="J171" s="173" t="s">
        <v>31</v>
      </c>
      <c r="K171" s="173" t="s">
        <v>56</v>
      </c>
      <c r="L171" s="174">
        <v>103173.82</v>
      </c>
      <c r="M171" s="176" t="s">
        <v>142</v>
      </c>
      <c r="N171" s="177" t="str">
        <f t="shared" si="10"/>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664</v>
      </c>
      <c r="C172" s="172" t="s">
        <v>665</v>
      </c>
      <c r="D172" s="172" t="s">
        <v>132</v>
      </c>
      <c r="E172" s="172" t="s">
        <v>666</v>
      </c>
      <c r="F172" s="173" t="s">
        <v>93</v>
      </c>
      <c r="G172" s="172" t="s">
        <v>667</v>
      </c>
      <c r="H172" s="172" t="s">
        <v>668</v>
      </c>
      <c r="I172" s="172" t="s">
        <v>669</v>
      </c>
      <c r="J172" s="173" t="s">
        <v>31</v>
      </c>
      <c r="K172" s="173" t="s">
        <v>56</v>
      </c>
      <c r="L172" s="174">
        <v>843237.35</v>
      </c>
      <c r="M172" s="176" t="s">
        <v>142</v>
      </c>
      <c r="N172" s="177" t="str">
        <f t="shared" si="10"/>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486</v>
      </c>
      <c r="C173" s="172" t="s">
        <v>487</v>
      </c>
      <c r="D173" s="172" t="s">
        <v>133</v>
      </c>
      <c r="E173" s="172" t="s">
        <v>193</v>
      </c>
      <c r="F173" s="173" t="s">
        <v>175</v>
      </c>
      <c r="G173" s="172" t="s">
        <v>673</v>
      </c>
      <c r="H173" s="172" t="s">
        <v>671</v>
      </c>
      <c r="I173" s="172" t="s">
        <v>672</v>
      </c>
      <c r="J173" s="173" t="s">
        <v>31</v>
      </c>
      <c r="K173" s="173" t="s">
        <v>56</v>
      </c>
      <c r="L173" s="174" t="s">
        <v>670</v>
      </c>
      <c r="M173" s="176" t="s">
        <v>142</v>
      </c>
      <c r="N173" s="177" t="str">
        <f t="shared" si="10"/>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674</v>
      </c>
      <c r="C174" s="181" t="s">
        <v>675</v>
      </c>
      <c r="D174" s="181" t="s">
        <v>135</v>
      </c>
      <c r="E174" s="181" t="s">
        <v>681</v>
      </c>
      <c r="F174" s="180" t="s">
        <v>93</v>
      </c>
      <c r="G174" s="181">
        <v>876</v>
      </c>
      <c r="H174" s="181" t="s">
        <v>54</v>
      </c>
      <c r="I174" s="181">
        <v>1</v>
      </c>
      <c r="J174" s="180" t="s">
        <v>31</v>
      </c>
      <c r="K174" s="180" t="s">
        <v>56</v>
      </c>
      <c r="L174" s="182">
        <v>4040088.8</v>
      </c>
      <c r="M174" s="178" t="s">
        <v>142</v>
      </c>
      <c r="N174" s="183" t="str">
        <f t="shared" si="10"/>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678</v>
      </c>
      <c r="C175" s="181" t="s">
        <v>677</v>
      </c>
      <c r="D175" s="181" t="s">
        <v>133</v>
      </c>
      <c r="E175" s="181" t="s">
        <v>679</v>
      </c>
      <c r="F175" s="180" t="s">
        <v>93</v>
      </c>
      <c r="G175" s="181">
        <v>792</v>
      </c>
      <c r="H175" s="181" t="s">
        <v>680</v>
      </c>
      <c r="I175" s="181" t="s">
        <v>676</v>
      </c>
      <c r="J175" s="180" t="s">
        <v>31</v>
      </c>
      <c r="K175" s="180" t="s">
        <v>56</v>
      </c>
      <c r="L175" s="182">
        <v>2417400.25</v>
      </c>
      <c r="M175" s="178" t="s">
        <v>142</v>
      </c>
      <c r="N175" s="183" t="str">
        <f t="shared" si="10"/>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538</v>
      </c>
      <c r="C176" s="187" t="s">
        <v>539</v>
      </c>
      <c r="D176" s="187" t="s">
        <v>682</v>
      </c>
      <c r="E176" s="187" t="s">
        <v>683</v>
      </c>
      <c r="F176" s="190" t="s">
        <v>93</v>
      </c>
      <c r="G176" s="187">
        <v>876</v>
      </c>
      <c r="H176" s="187" t="s">
        <v>54</v>
      </c>
      <c r="I176" s="187">
        <v>1</v>
      </c>
      <c r="J176" s="190" t="s">
        <v>31</v>
      </c>
      <c r="K176" s="190" t="s">
        <v>56</v>
      </c>
      <c r="L176" s="191">
        <v>1212549</v>
      </c>
      <c r="M176" s="193" t="s">
        <v>142</v>
      </c>
      <c r="N176" s="194" t="str">
        <f t="shared" si="10"/>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582</v>
      </c>
      <c r="C177" s="187" t="s">
        <v>583</v>
      </c>
      <c r="D177" s="187" t="s">
        <v>133</v>
      </c>
      <c r="E177" s="187" t="s">
        <v>584</v>
      </c>
      <c r="F177" s="190" t="s">
        <v>93</v>
      </c>
      <c r="G177" s="187" t="s">
        <v>585</v>
      </c>
      <c r="H177" s="187" t="s">
        <v>586</v>
      </c>
      <c r="I177" s="187" t="s">
        <v>626</v>
      </c>
      <c r="J177" s="190" t="s">
        <v>31</v>
      </c>
      <c r="K177" s="190" t="s">
        <v>56</v>
      </c>
      <c r="L177" s="191">
        <v>961150</v>
      </c>
      <c r="M177" s="187" t="s">
        <v>142</v>
      </c>
      <c r="N177" s="194" t="str">
        <f t="shared" si="10"/>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337">
        <v>152</v>
      </c>
      <c r="B178" s="188" t="s">
        <v>687</v>
      </c>
      <c r="C178" s="188" t="s">
        <v>686</v>
      </c>
      <c r="D178" s="337" t="s">
        <v>133</v>
      </c>
      <c r="E178" s="337" t="s">
        <v>684</v>
      </c>
      <c r="F178" s="312" t="s">
        <v>93</v>
      </c>
      <c r="G178" s="337">
        <v>796</v>
      </c>
      <c r="H178" s="337" t="s">
        <v>420</v>
      </c>
      <c r="I178" s="188" t="s">
        <v>685</v>
      </c>
      <c r="J178" s="312" t="s">
        <v>31</v>
      </c>
      <c r="K178" s="312" t="s">
        <v>56</v>
      </c>
      <c r="L178" s="350">
        <v>4115872.32</v>
      </c>
      <c r="M178" s="282" t="s">
        <v>142</v>
      </c>
      <c r="N178" s="349" t="str">
        <f t="shared" si="10"/>
        <v>03.2023</v>
      </c>
      <c r="O178" s="282" t="str">
        <f>"10.2023"</f>
        <v>10.2023</v>
      </c>
      <c r="P178" s="337" t="s">
        <v>63</v>
      </c>
      <c r="Q178" s="337" t="s">
        <v>60</v>
      </c>
      <c r="R178" s="337" t="s">
        <v>32</v>
      </c>
      <c r="S178" s="337" t="s">
        <v>77</v>
      </c>
      <c r="T178" s="337">
        <v>0</v>
      </c>
      <c r="U178" s="337">
        <v>0</v>
      </c>
      <c r="V178" s="315" t="s">
        <v>80</v>
      </c>
      <c r="W178" s="347"/>
      <c r="X178" s="347"/>
      <c r="Y178" s="347"/>
      <c r="Z178" s="347"/>
    </row>
    <row r="179" spans="1:26" ht="252" customHeight="1" x14ac:dyDescent="0.2">
      <c r="A179" s="283"/>
      <c r="B179" s="189" t="s">
        <v>688</v>
      </c>
      <c r="C179" s="189" t="s">
        <v>689</v>
      </c>
      <c r="D179" s="283"/>
      <c r="E179" s="283"/>
      <c r="F179" s="283"/>
      <c r="G179" s="283"/>
      <c r="H179" s="283"/>
      <c r="I179" s="189" t="s">
        <v>690</v>
      </c>
      <c r="J179" s="283"/>
      <c r="K179" s="283"/>
      <c r="L179" s="283"/>
      <c r="M179" s="283"/>
      <c r="N179" s="283"/>
      <c r="O179" s="283"/>
      <c r="P179" s="283"/>
      <c r="Q179" s="283"/>
      <c r="R179" s="283"/>
      <c r="S179" s="283"/>
      <c r="T179" s="283"/>
      <c r="U179" s="283"/>
      <c r="V179" s="283"/>
      <c r="W179" s="348"/>
      <c r="X179" s="348"/>
      <c r="Y179" s="348"/>
      <c r="Z179" s="348"/>
    </row>
    <row r="180" spans="1:26" ht="48.75" customHeight="1" x14ac:dyDescent="0.2">
      <c r="A180" s="198">
        <v>153</v>
      </c>
      <c r="B180" s="198" t="s">
        <v>691</v>
      </c>
      <c r="C180" s="198" t="s">
        <v>692</v>
      </c>
      <c r="D180" s="198" t="s">
        <v>132</v>
      </c>
      <c r="E180" s="198" t="s">
        <v>693</v>
      </c>
      <c r="F180" s="197" t="s">
        <v>93</v>
      </c>
      <c r="G180" s="198">
        <v>166</v>
      </c>
      <c r="H180" s="198" t="s">
        <v>58</v>
      </c>
      <c r="I180" s="198" t="s">
        <v>694</v>
      </c>
      <c r="J180" s="75" t="s">
        <v>31</v>
      </c>
      <c r="K180" s="75" t="s">
        <v>56</v>
      </c>
      <c r="L180" s="206">
        <v>1388939.5</v>
      </c>
      <c r="M180" s="195" t="s">
        <v>142</v>
      </c>
      <c r="N180" s="199" t="str">
        <f t="shared" ref="N180:N182" si="11">"03.2023"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695</v>
      </c>
      <c r="C181" s="200" t="s">
        <v>696</v>
      </c>
      <c r="D181" s="200" t="s">
        <v>132</v>
      </c>
      <c r="E181" s="200" t="s">
        <v>697</v>
      </c>
      <c r="F181" s="201" t="s">
        <v>93</v>
      </c>
      <c r="G181" s="200">
        <v>796</v>
      </c>
      <c r="H181" s="200" t="s">
        <v>420</v>
      </c>
      <c r="I181" s="200">
        <v>4</v>
      </c>
      <c r="J181" s="75" t="s">
        <v>31</v>
      </c>
      <c r="K181" s="75" t="s">
        <v>56</v>
      </c>
      <c r="L181" s="202">
        <v>513040</v>
      </c>
      <c r="M181" s="204" t="s">
        <v>142</v>
      </c>
      <c r="N181" s="205" t="str">
        <f t="shared" si="11"/>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706</v>
      </c>
      <c r="D182" s="211" t="s">
        <v>132</v>
      </c>
      <c r="E182" s="211" t="s">
        <v>701</v>
      </c>
      <c r="F182" s="210" t="s">
        <v>93</v>
      </c>
      <c r="G182" s="211">
        <v>796</v>
      </c>
      <c r="H182" s="211" t="s">
        <v>420</v>
      </c>
      <c r="I182" s="211">
        <v>7</v>
      </c>
      <c r="J182" s="75" t="s">
        <v>31</v>
      </c>
      <c r="K182" s="75" t="s">
        <v>56</v>
      </c>
      <c r="L182" s="212">
        <v>712131</v>
      </c>
      <c r="M182" s="207" t="s">
        <v>142</v>
      </c>
      <c r="N182" s="213" t="str">
        <f t="shared" si="11"/>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702</v>
      </c>
      <c r="C183" s="211" t="s">
        <v>703</v>
      </c>
      <c r="D183" s="211" t="s">
        <v>133</v>
      </c>
      <c r="E183" s="211" t="s">
        <v>704</v>
      </c>
      <c r="F183" s="210" t="s">
        <v>93</v>
      </c>
      <c r="G183" s="211">
        <v>715</v>
      </c>
      <c r="H183" s="211" t="s">
        <v>709</v>
      </c>
      <c r="I183" s="211" t="s">
        <v>705</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707</v>
      </c>
      <c r="F184" s="216" t="s">
        <v>175</v>
      </c>
      <c r="G184" s="68" t="s">
        <v>162</v>
      </c>
      <c r="H184" s="215" t="s">
        <v>76</v>
      </c>
      <c r="I184" s="215">
        <v>520.79999999999995</v>
      </c>
      <c r="J184" s="216" t="s">
        <v>31</v>
      </c>
      <c r="K184" s="216" t="s">
        <v>56</v>
      </c>
      <c r="L184" s="217" t="s">
        <v>708</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710</v>
      </c>
      <c r="C185" s="223" t="s">
        <v>711</v>
      </c>
      <c r="D185" s="223" t="s">
        <v>132</v>
      </c>
      <c r="E185" s="223" t="s">
        <v>278</v>
      </c>
      <c r="F185" s="222" t="s">
        <v>93</v>
      </c>
      <c r="G185" s="68" t="s">
        <v>712</v>
      </c>
      <c r="H185" s="223" t="s">
        <v>709</v>
      </c>
      <c r="I185" s="223" t="s">
        <v>713</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714</v>
      </c>
      <c r="C186" s="225" t="s">
        <v>715</v>
      </c>
      <c r="D186" s="225" t="s">
        <v>132</v>
      </c>
      <c r="E186" s="225" t="s">
        <v>730</v>
      </c>
      <c r="F186" s="226" t="s">
        <v>93</v>
      </c>
      <c r="G186" s="68" t="s">
        <v>716</v>
      </c>
      <c r="H186" s="225" t="s">
        <v>420</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719</v>
      </c>
      <c r="C187" s="225" t="s">
        <v>720</v>
      </c>
      <c r="D187" s="225" t="s">
        <v>132</v>
      </c>
      <c r="E187" s="225" t="s">
        <v>717</v>
      </c>
      <c r="F187" s="226" t="s">
        <v>93</v>
      </c>
      <c r="G187" s="68" t="s">
        <v>716</v>
      </c>
      <c r="H187" s="225" t="s">
        <v>420</v>
      </c>
      <c r="I187" s="225" t="s">
        <v>718</v>
      </c>
      <c r="J187" s="226" t="s">
        <v>31</v>
      </c>
      <c r="K187" s="226" t="s">
        <v>56</v>
      </c>
      <c r="L187" s="227">
        <v>969060.86</v>
      </c>
      <c r="M187" s="225" t="s">
        <v>142</v>
      </c>
      <c r="N187" s="225" t="str">
        <f t="shared" ref="N187:N207" si="12">"04.2023"</f>
        <v>04.2023</v>
      </c>
      <c r="O187" s="229" t="str">
        <f t="shared" ref="O187:O188" si="13">"08.2023"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599</v>
      </c>
      <c r="C188" s="225" t="s">
        <v>731</v>
      </c>
      <c r="D188" s="225" t="s">
        <v>132</v>
      </c>
      <c r="E188" s="225" t="s">
        <v>721</v>
      </c>
      <c r="F188" s="226" t="s">
        <v>93</v>
      </c>
      <c r="G188" s="68" t="s">
        <v>716</v>
      </c>
      <c r="H188" s="225" t="s">
        <v>420</v>
      </c>
      <c r="I188" s="225">
        <v>1</v>
      </c>
      <c r="J188" s="226" t="s">
        <v>31</v>
      </c>
      <c r="K188" s="226" t="s">
        <v>56</v>
      </c>
      <c r="L188" s="227">
        <v>475568.33</v>
      </c>
      <c r="M188" s="225" t="s">
        <v>142</v>
      </c>
      <c r="N188" s="225" t="str">
        <f t="shared" si="12"/>
        <v>04.2023</v>
      </c>
      <c r="O188" s="229" t="str">
        <f t="shared" si="13"/>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725</v>
      </c>
      <c r="C189" s="225" t="s">
        <v>724</v>
      </c>
      <c r="D189" s="225" t="s">
        <v>135</v>
      </c>
      <c r="E189" s="225" t="s">
        <v>722</v>
      </c>
      <c r="F189" s="226" t="s">
        <v>93</v>
      </c>
      <c r="G189" s="68" t="s">
        <v>159</v>
      </c>
      <c r="H189" s="225" t="s">
        <v>54</v>
      </c>
      <c r="I189" s="225" t="s">
        <v>723</v>
      </c>
      <c r="J189" s="226" t="s">
        <v>31</v>
      </c>
      <c r="K189" s="226" t="s">
        <v>56</v>
      </c>
      <c r="L189" s="227">
        <v>2029666.72</v>
      </c>
      <c r="M189" s="225" t="s">
        <v>142</v>
      </c>
      <c r="N189" s="225" t="str">
        <f t="shared" si="12"/>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384</v>
      </c>
      <c r="C190" s="225" t="s">
        <v>204</v>
      </c>
      <c r="D190" s="225" t="s">
        <v>726</v>
      </c>
      <c r="E190" s="225" t="s">
        <v>409</v>
      </c>
      <c r="F190" s="226" t="s">
        <v>93</v>
      </c>
      <c r="G190" s="68" t="s">
        <v>315</v>
      </c>
      <c r="H190" s="225" t="s">
        <v>315</v>
      </c>
      <c r="I190" s="225" t="s">
        <v>219</v>
      </c>
      <c r="J190" s="226" t="s">
        <v>31</v>
      </c>
      <c r="K190" s="226" t="s">
        <v>56</v>
      </c>
      <c r="L190" s="227" t="s">
        <v>728</v>
      </c>
      <c r="M190" s="225" t="s">
        <v>142</v>
      </c>
      <c r="N190" s="225" t="str">
        <f t="shared" si="12"/>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727</v>
      </c>
      <c r="F191" s="226" t="s">
        <v>175</v>
      </c>
      <c r="G191" s="68" t="s">
        <v>162</v>
      </c>
      <c r="H191" s="225" t="s">
        <v>76</v>
      </c>
      <c r="I191" s="225">
        <v>330</v>
      </c>
      <c r="J191" s="226" t="s">
        <v>31</v>
      </c>
      <c r="K191" s="226" t="s">
        <v>56</v>
      </c>
      <c r="L191" s="227" t="s">
        <v>729</v>
      </c>
      <c r="M191" s="225" t="s">
        <v>142</v>
      </c>
      <c r="N191" s="225" t="str">
        <f t="shared" si="12"/>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733</v>
      </c>
      <c r="C192" s="225" t="s">
        <v>734</v>
      </c>
      <c r="D192" s="225" t="s">
        <v>135</v>
      </c>
      <c r="E192" s="225" t="s">
        <v>122</v>
      </c>
      <c r="F192" s="226" t="s">
        <v>93</v>
      </c>
      <c r="G192" s="68" t="s">
        <v>315</v>
      </c>
      <c r="H192" s="225" t="s">
        <v>315</v>
      </c>
      <c r="I192" s="225" t="s">
        <v>735</v>
      </c>
      <c r="J192" s="226" t="s">
        <v>31</v>
      </c>
      <c r="K192" s="226" t="s">
        <v>56</v>
      </c>
      <c r="L192" s="227">
        <v>15736483.199999999</v>
      </c>
      <c r="M192" s="225" t="s">
        <v>142</v>
      </c>
      <c r="N192" s="225" t="str">
        <f t="shared" si="12"/>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732</v>
      </c>
      <c r="M193" s="231" t="s">
        <v>142</v>
      </c>
      <c r="N193" s="231" t="str">
        <f t="shared" si="12"/>
        <v>04.2023</v>
      </c>
      <c r="O193" s="232" t="str">
        <f t="shared" ref="O193" si="14">"01.2024"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736</v>
      </c>
      <c r="C194" s="236" t="s">
        <v>737</v>
      </c>
      <c r="D194" s="236" t="s">
        <v>132</v>
      </c>
      <c r="E194" s="236" t="s">
        <v>738</v>
      </c>
      <c r="F194" s="234" t="s">
        <v>93</v>
      </c>
      <c r="G194" s="68" t="s">
        <v>739</v>
      </c>
      <c r="H194" s="236" t="s">
        <v>58</v>
      </c>
      <c r="I194" s="236">
        <v>12000</v>
      </c>
      <c r="J194" s="234" t="s">
        <v>31</v>
      </c>
      <c r="K194" s="234" t="s">
        <v>56</v>
      </c>
      <c r="L194" s="238">
        <v>349200</v>
      </c>
      <c r="M194" s="231" t="s">
        <v>142</v>
      </c>
      <c r="N194" s="231" t="str">
        <f t="shared" si="12"/>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741</v>
      </c>
      <c r="C195" s="236" t="s">
        <v>742</v>
      </c>
      <c r="D195" s="236" t="s">
        <v>132</v>
      </c>
      <c r="E195" s="236" t="s">
        <v>743</v>
      </c>
      <c r="F195" s="234" t="s">
        <v>93</v>
      </c>
      <c r="G195" s="245" t="s">
        <v>172</v>
      </c>
      <c r="H195" s="236" t="s">
        <v>173</v>
      </c>
      <c r="I195" s="236" t="s">
        <v>744</v>
      </c>
      <c r="J195" s="234" t="s">
        <v>31</v>
      </c>
      <c r="K195" s="234" t="s">
        <v>56</v>
      </c>
      <c r="L195" s="238">
        <v>806866.66</v>
      </c>
      <c r="M195" s="231" t="s">
        <v>142</v>
      </c>
      <c r="N195" s="231" t="str">
        <f t="shared" si="12"/>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714</v>
      </c>
      <c r="C196" s="236" t="s">
        <v>745</v>
      </c>
      <c r="D196" s="236" t="s">
        <v>132</v>
      </c>
      <c r="E196" s="236" t="s">
        <v>746</v>
      </c>
      <c r="F196" s="234" t="s">
        <v>93</v>
      </c>
      <c r="G196" s="245" t="s">
        <v>172</v>
      </c>
      <c r="H196" s="236" t="s">
        <v>173</v>
      </c>
      <c r="I196" s="236" t="s">
        <v>747</v>
      </c>
      <c r="J196" s="234" t="s">
        <v>31</v>
      </c>
      <c r="K196" s="234" t="s">
        <v>56</v>
      </c>
      <c r="L196" s="238">
        <v>803191.5</v>
      </c>
      <c r="M196" s="231" t="s">
        <v>142</v>
      </c>
      <c r="N196" s="231" t="str">
        <f t="shared" si="12"/>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748</v>
      </c>
      <c r="C197" s="236" t="s">
        <v>749</v>
      </c>
      <c r="D197" s="236" t="s">
        <v>132</v>
      </c>
      <c r="E197" s="236" t="s">
        <v>750</v>
      </c>
      <c r="F197" s="234" t="s">
        <v>93</v>
      </c>
      <c r="G197" s="245" t="s">
        <v>751</v>
      </c>
      <c r="H197" s="236" t="s">
        <v>752</v>
      </c>
      <c r="I197" s="236" t="s">
        <v>753</v>
      </c>
      <c r="J197" s="234" t="s">
        <v>31</v>
      </c>
      <c r="K197" s="234" t="s">
        <v>56</v>
      </c>
      <c r="L197" s="238">
        <v>1419960</v>
      </c>
      <c r="M197" s="231" t="s">
        <v>142</v>
      </c>
      <c r="N197" s="231" t="str">
        <f t="shared" si="12"/>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754</v>
      </c>
      <c r="C198" s="236" t="s">
        <v>768</v>
      </c>
      <c r="D198" s="236" t="s">
        <v>133</v>
      </c>
      <c r="E198" s="236" t="s">
        <v>755</v>
      </c>
      <c r="F198" s="237" t="s">
        <v>93</v>
      </c>
      <c r="G198" s="245" t="s">
        <v>756</v>
      </c>
      <c r="H198" s="236" t="s">
        <v>757</v>
      </c>
      <c r="I198" s="236" t="s">
        <v>758</v>
      </c>
      <c r="J198" s="237" t="s">
        <v>31</v>
      </c>
      <c r="K198" s="237" t="s">
        <v>56</v>
      </c>
      <c r="L198" s="238">
        <v>967134.42</v>
      </c>
      <c r="M198" s="236" t="s">
        <v>142</v>
      </c>
      <c r="N198" s="236" t="str">
        <f t="shared" si="12"/>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486</v>
      </c>
      <c r="C199" s="255" t="s">
        <v>487</v>
      </c>
      <c r="D199" s="255" t="s">
        <v>133</v>
      </c>
      <c r="E199" s="255" t="s">
        <v>211</v>
      </c>
      <c r="F199" s="256" t="s">
        <v>175</v>
      </c>
      <c r="G199" s="260" t="s">
        <v>488</v>
      </c>
      <c r="H199" s="255" t="s">
        <v>489</v>
      </c>
      <c r="I199" s="255" t="s">
        <v>770</v>
      </c>
      <c r="J199" s="256" t="s">
        <v>31</v>
      </c>
      <c r="K199" s="256" t="s">
        <v>56</v>
      </c>
      <c r="L199" s="257" t="s">
        <v>771</v>
      </c>
      <c r="M199" s="255" t="s">
        <v>142</v>
      </c>
      <c r="N199" s="255" t="str">
        <f t="shared" si="12"/>
        <v>04.2023</v>
      </c>
      <c r="O199" s="259" t="str">
        <f t="shared" ref="O199:O205" si="15">"01.2024"</f>
        <v>01.2024</v>
      </c>
      <c r="P199" s="255" t="s">
        <v>57</v>
      </c>
      <c r="Q199" s="255" t="s">
        <v>77</v>
      </c>
      <c r="R199" s="255" t="s">
        <v>32</v>
      </c>
      <c r="S199" s="255" t="s">
        <v>77</v>
      </c>
      <c r="T199" s="258" t="s">
        <v>60</v>
      </c>
      <c r="U199" s="258" t="s">
        <v>33</v>
      </c>
      <c r="V199" s="258" t="s">
        <v>740</v>
      </c>
      <c r="W199" s="60"/>
      <c r="X199" s="60"/>
      <c r="Y199" s="60"/>
      <c r="Z199" s="60"/>
    </row>
    <row r="200" spans="1:26" ht="72" customHeight="1" x14ac:dyDescent="0.2">
      <c r="A200" s="255">
        <v>173</v>
      </c>
      <c r="B200" s="255" t="s">
        <v>486</v>
      </c>
      <c r="C200" s="255" t="s">
        <v>487</v>
      </c>
      <c r="D200" s="255" t="s">
        <v>133</v>
      </c>
      <c r="E200" s="255" t="s">
        <v>784</v>
      </c>
      <c r="F200" s="256" t="s">
        <v>175</v>
      </c>
      <c r="G200" s="260" t="s">
        <v>488</v>
      </c>
      <c r="H200" s="255" t="s">
        <v>489</v>
      </c>
      <c r="I200" s="255" t="s">
        <v>772</v>
      </c>
      <c r="J200" s="256" t="s">
        <v>31</v>
      </c>
      <c r="K200" s="256" t="s">
        <v>56</v>
      </c>
      <c r="L200" s="257" t="s">
        <v>773</v>
      </c>
      <c r="M200" s="255" t="s">
        <v>142</v>
      </c>
      <c r="N200" s="255" t="str">
        <f t="shared" si="12"/>
        <v>04.2023</v>
      </c>
      <c r="O200" s="259" t="str">
        <f t="shared" si="15"/>
        <v>01.2024</v>
      </c>
      <c r="P200" s="255" t="s">
        <v>57</v>
      </c>
      <c r="Q200" s="255" t="s">
        <v>77</v>
      </c>
      <c r="R200" s="255" t="s">
        <v>32</v>
      </c>
      <c r="S200" s="255" t="s">
        <v>77</v>
      </c>
      <c r="T200" s="258" t="s">
        <v>60</v>
      </c>
      <c r="U200" s="258" t="s">
        <v>33</v>
      </c>
      <c r="V200" s="258" t="s">
        <v>740</v>
      </c>
      <c r="W200" s="60"/>
      <c r="X200" s="60"/>
      <c r="Y200" s="60"/>
      <c r="Z200" s="60"/>
    </row>
    <row r="201" spans="1:26" ht="69" customHeight="1" x14ac:dyDescent="0.2">
      <c r="A201" s="253">
        <v>174</v>
      </c>
      <c r="B201" s="255" t="s">
        <v>333</v>
      </c>
      <c r="C201" s="255" t="s">
        <v>209</v>
      </c>
      <c r="D201" s="255" t="s">
        <v>133</v>
      </c>
      <c r="E201" s="255" t="s">
        <v>210</v>
      </c>
      <c r="F201" s="256" t="s">
        <v>175</v>
      </c>
      <c r="G201" s="260" t="s">
        <v>162</v>
      </c>
      <c r="H201" s="255" t="s">
        <v>76</v>
      </c>
      <c r="I201" s="255">
        <v>10513</v>
      </c>
      <c r="J201" s="256" t="s">
        <v>31</v>
      </c>
      <c r="K201" s="256" t="s">
        <v>56</v>
      </c>
      <c r="L201" s="257" t="s">
        <v>774</v>
      </c>
      <c r="M201" s="255" t="s">
        <v>142</v>
      </c>
      <c r="N201" s="255" t="str">
        <f t="shared" si="12"/>
        <v>04.2023</v>
      </c>
      <c r="O201" s="259" t="str">
        <f t="shared" si="15"/>
        <v>01.2024</v>
      </c>
      <c r="P201" s="255" t="s">
        <v>57</v>
      </c>
      <c r="Q201" s="255" t="s">
        <v>77</v>
      </c>
      <c r="R201" s="255" t="s">
        <v>32</v>
      </c>
      <c r="S201" s="255" t="s">
        <v>77</v>
      </c>
      <c r="T201" s="258" t="s">
        <v>60</v>
      </c>
      <c r="U201" s="258" t="s">
        <v>33</v>
      </c>
      <c r="V201" s="258" t="s">
        <v>740</v>
      </c>
      <c r="W201" s="60"/>
      <c r="X201" s="60"/>
      <c r="Y201" s="60"/>
      <c r="Z201" s="60"/>
    </row>
    <row r="202" spans="1:26" ht="66.75" customHeight="1" x14ac:dyDescent="0.2">
      <c r="A202" s="255">
        <v>175</v>
      </c>
      <c r="B202" s="255" t="s">
        <v>229</v>
      </c>
      <c r="C202" s="255" t="s">
        <v>230</v>
      </c>
      <c r="D202" s="255" t="s">
        <v>133</v>
      </c>
      <c r="E202" s="255" t="s">
        <v>775</v>
      </c>
      <c r="F202" s="256" t="s">
        <v>175</v>
      </c>
      <c r="G202" s="260" t="s">
        <v>162</v>
      </c>
      <c r="H202" s="255" t="s">
        <v>76</v>
      </c>
      <c r="I202" s="255">
        <v>52.35</v>
      </c>
      <c r="J202" s="256" t="s">
        <v>31</v>
      </c>
      <c r="K202" s="256" t="s">
        <v>56</v>
      </c>
      <c r="L202" s="257" t="s">
        <v>776</v>
      </c>
      <c r="M202" s="255" t="s">
        <v>142</v>
      </c>
      <c r="N202" s="255" t="str">
        <f t="shared" si="12"/>
        <v>04.2023</v>
      </c>
      <c r="O202" s="259" t="str">
        <f t="shared" si="15"/>
        <v>01.2024</v>
      </c>
      <c r="P202" s="255" t="s">
        <v>57</v>
      </c>
      <c r="Q202" s="255" t="s">
        <v>77</v>
      </c>
      <c r="R202" s="255" t="s">
        <v>32</v>
      </c>
      <c r="S202" s="255" t="s">
        <v>77</v>
      </c>
      <c r="T202" s="258" t="s">
        <v>60</v>
      </c>
      <c r="U202" s="258" t="s">
        <v>33</v>
      </c>
      <c r="V202" s="258" t="s">
        <v>740</v>
      </c>
      <c r="W202" s="60"/>
      <c r="X202" s="60"/>
      <c r="Y202" s="60"/>
      <c r="Z202" s="60"/>
    </row>
    <row r="203" spans="1:26" ht="67.5" x14ac:dyDescent="0.2">
      <c r="A203" s="253">
        <v>176</v>
      </c>
      <c r="B203" s="255" t="s">
        <v>229</v>
      </c>
      <c r="C203" s="255" t="s">
        <v>230</v>
      </c>
      <c r="D203" s="255" t="s">
        <v>133</v>
      </c>
      <c r="E203" s="255" t="s">
        <v>777</v>
      </c>
      <c r="F203" s="277" t="s">
        <v>175</v>
      </c>
      <c r="G203" s="275" t="s">
        <v>162</v>
      </c>
      <c r="H203" s="276" t="s">
        <v>76</v>
      </c>
      <c r="I203" s="255">
        <v>115.6</v>
      </c>
      <c r="J203" s="256" t="s">
        <v>31</v>
      </c>
      <c r="K203" s="256" t="s">
        <v>56</v>
      </c>
      <c r="L203" s="278" t="s">
        <v>778</v>
      </c>
      <c r="M203" s="255" t="s">
        <v>142</v>
      </c>
      <c r="N203" s="255" t="str">
        <f t="shared" si="12"/>
        <v>04.2023</v>
      </c>
      <c r="O203" s="273" t="str">
        <f t="shared" si="15"/>
        <v>01.2024</v>
      </c>
      <c r="P203" s="276" t="s">
        <v>57</v>
      </c>
      <c r="Q203" s="276" t="s">
        <v>77</v>
      </c>
      <c r="R203" s="276" t="s">
        <v>32</v>
      </c>
      <c r="S203" s="276" t="s">
        <v>77</v>
      </c>
      <c r="T203" s="274" t="s">
        <v>60</v>
      </c>
      <c r="U203" s="274" t="s">
        <v>33</v>
      </c>
      <c r="V203" s="258" t="s">
        <v>740</v>
      </c>
      <c r="W203" s="60"/>
      <c r="X203" s="60"/>
      <c r="Y203" s="60"/>
      <c r="Z203" s="60"/>
    </row>
    <row r="204" spans="1:26" ht="67.5" x14ac:dyDescent="0.2">
      <c r="A204" s="255">
        <v>177</v>
      </c>
      <c r="B204" s="255" t="s">
        <v>229</v>
      </c>
      <c r="C204" s="255" t="s">
        <v>230</v>
      </c>
      <c r="D204" s="255" t="s">
        <v>133</v>
      </c>
      <c r="E204" s="276" t="s">
        <v>779</v>
      </c>
      <c r="F204" s="277" t="s">
        <v>175</v>
      </c>
      <c r="G204" s="275" t="s">
        <v>162</v>
      </c>
      <c r="H204" s="276" t="s">
        <v>76</v>
      </c>
      <c r="I204" s="255">
        <v>13.2</v>
      </c>
      <c r="J204" s="256" t="s">
        <v>31</v>
      </c>
      <c r="K204" s="256" t="s">
        <v>56</v>
      </c>
      <c r="L204" s="278" t="s">
        <v>780</v>
      </c>
      <c r="M204" s="255" t="s">
        <v>142</v>
      </c>
      <c r="N204" s="255" t="str">
        <f t="shared" si="12"/>
        <v>04.2023</v>
      </c>
      <c r="O204" s="273" t="str">
        <f t="shared" si="15"/>
        <v>01.2024</v>
      </c>
      <c r="P204" s="276" t="s">
        <v>57</v>
      </c>
      <c r="Q204" s="276" t="s">
        <v>77</v>
      </c>
      <c r="R204" s="276" t="s">
        <v>32</v>
      </c>
      <c r="S204" s="276" t="s">
        <v>77</v>
      </c>
      <c r="T204" s="274" t="s">
        <v>60</v>
      </c>
      <c r="U204" s="274" t="s">
        <v>33</v>
      </c>
      <c r="V204" s="274" t="s">
        <v>740</v>
      </c>
      <c r="W204" s="60"/>
      <c r="X204" s="60"/>
      <c r="Y204" s="60"/>
      <c r="Z204" s="60"/>
    </row>
    <row r="205" spans="1:26" ht="67.5" x14ac:dyDescent="0.2">
      <c r="A205" s="253">
        <v>178</v>
      </c>
      <c r="B205" s="276" t="s">
        <v>486</v>
      </c>
      <c r="C205" s="276" t="s">
        <v>487</v>
      </c>
      <c r="D205" s="276" t="s">
        <v>133</v>
      </c>
      <c r="E205" s="276" t="s">
        <v>215</v>
      </c>
      <c r="F205" s="277" t="s">
        <v>175</v>
      </c>
      <c r="G205" s="275" t="s">
        <v>488</v>
      </c>
      <c r="H205" s="276" t="s">
        <v>489</v>
      </c>
      <c r="I205" s="255" t="s">
        <v>781</v>
      </c>
      <c r="J205" s="277" t="s">
        <v>31</v>
      </c>
      <c r="K205" s="277" t="s">
        <v>56</v>
      </c>
      <c r="L205" s="278" t="s">
        <v>783</v>
      </c>
      <c r="M205" s="276" t="s">
        <v>142</v>
      </c>
      <c r="N205" s="276" t="str">
        <f t="shared" si="12"/>
        <v>04.2023</v>
      </c>
      <c r="O205" s="273" t="str">
        <f t="shared" si="15"/>
        <v>01.2024</v>
      </c>
      <c r="P205" s="276" t="s">
        <v>57</v>
      </c>
      <c r="Q205" s="276" t="s">
        <v>77</v>
      </c>
      <c r="R205" s="276" t="s">
        <v>32</v>
      </c>
      <c r="S205" s="276" t="s">
        <v>77</v>
      </c>
      <c r="T205" s="274" t="s">
        <v>60</v>
      </c>
      <c r="U205" s="274" t="s">
        <v>33</v>
      </c>
      <c r="V205" s="274" t="s">
        <v>740</v>
      </c>
      <c r="W205" s="60"/>
      <c r="X205" s="60"/>
      <c r="Y205" s="60"/>
      <c r="Z205" s="60"/>
    </row>
    <row r="206" spans="1:26" ht="67.5" x14ac:dyDescent="0.2">
      <c r="A206" s="255">
        <v>179</v>
      </c>
      <c r="B206" s="276" t="s">
        <v>538</v>
      </c>
      <c r="C206" s="276" t="s">
        <v>539</v>
      </c>
      <c r="D206" s="276" t="s">
        <v>135</v>
      </c>
      <c r="E206" s="276" t="s">
        <v>540</v>
      </c>
      <c r="F206" s="277" t="s">
        <v>93</v>
      </c>
      <c r="G206" s="276">
        <v>876</v>
      </c>
      <c r="H206" s="276" t="s">
        <v>541</v>
      </c>
      <c r="I206" s="276">
        <v>1</v>
      </c>
      <c r="J206" s="277" t="s">
        <v>31</v>
      </c>
      <c r="K206" s="277" t="s">
        <v>56</v>
      </c>
      <c r="L206" s="278" t="s">
        <v>782</v>
      </c>
      <c r="M206" s="276" t="s">
        <v>142</v>
      </c>
      <c r="N206" s="276" t="str">
        <f t="shared" si="12"/>
        <v>04.2023</v>
      </c>
      <c r="O206" s="273" t="str">
        <f>"02.2024"</f>
        <v>02.2024</v>
      </c>
      <c r="P206" s="276" t="s">
        <v>148</v>
      </c>
      <c r="Q206" s="276" t="s">
        <v>60</v>
      </c>
      <c r="R206" s="276" t="s">
        <v>32</v>
      </c>
      <c r="S206" s="276" t="s">
        <v>60</v>
      </c>
      <c r="T206" s="276">
        <v>0</v>
      </c>
      <c r="U206" s="274" t="s">
        <v>33</v>
      </c>
      <c r="V206" s="258" t="s">
        <v>740</v>
      </c>
      <c r="W206" s="60"/>
      <c r="X206" s="60"/>
      <c r="Y206" s="60"/>
      <c r="Z206" s="60"/>
    </row>
    <row r="207" spans="1:26" ht="45" x14ac:dyDescent="0.2">
      <c r="A207" s="276">
        <v>180</v>
      </c>
      <c r="B207" s="276" t="str">
        <f>"26.20"</f>
        <v>26.20</v>
      </c>
      <c r="C207" s="276" t="s">
        <v>715</v>
      </c>
      <c r="D207" s="276" t="s">
        <v>132</v>
      </c>
      <c r="E207" s="276" t="s">
        <v>785</v>
      </c>
      <c r="F207" s="277" t="s">
        <v>93</v>
      </c>
      <c r="G207" s="275" t="s">
        <v>716</v>
      </c>
      <c r="H207" s="276" t="s">
        <v>420</v>
      </c>
      <c r="I207" s="276">
        <v>50</v>
      </c>
      <c r="J207" s="277" t="s">
        <v>31</v>
      </c>
      <c r="K207" s="277" t="s">
        <v>56</v>
      </c>
      <c r="L207" s="278">
        <v>1675000</v>
      </c>
      <c r="M207" s="276" t="s">
        <v>142</v>
      </c>
      <c r="N207" s="276" t="str">
        <f t="shared" si="12"/>
        <v>04.2023</v>
      </c>
      <c r="O207" s="273" t="str">
        <f>"10.2023"</f>
        <v>10.2023</v>
      </c>
      <c r="P207" s="276" t="s">
        <v>148</v>
      </c>
      <c r="Q207" s="276" t="s">
        <v>60</v>
      </c>
      <c r="R207" s="276" t="s">
        <v>32</v>
      </c>
      <c r="S207" s="276" t="s">
        <v>60</v>
      </c>
      <c r="T207" s="274" t="s">
        <v>33</v>
      </c>
      <c r="U207" s="274" t="s">
        <v>33</v>
      </c>
      <c r="V207" s="274" t="s">
        <v>740</v>
      </c>
      <c r="W207" s="60"/>
      <c r="X207" s="60"/>
      <c r="Y207" s="60"/>
      <c r="Z207" s="60"/>
    </row>
  </sheetData>
  <sheetProtection selectLockedCells="1" selectUnlockedCells="1"/>
  <autoFilter ref="A21:Z178"/>
  <mergeCells count="171">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2023-04-13T10:16:18Z</cp:lastPrinted>
  <dcterms:created xsi:type="dcterms:W3CDTF">2018-05-08T14:29:34Z</dcterms:created>
  <dcterms:modified xsi:type="dcterms:W3CDTF">2023-04-13T11:21:54Z</dcterms:modified>
</cp:coreProperties>
</file>