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8_12.09.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закупок'!$A$21:$Z$311</definedName>
  </definedNames>
  <calcPr calcId="162913"/>
</workbook>
</file>

<file path=xl/calcChain.xml><?xml version="1.0" encoding="utf-8"?>
<calcChain xmlns="http://schemas.openxmlformats.org/spreadsheetml/2006/main">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<sst xmlns="http://schemas.openxmlformats.org/spreadsheetml/2006/main" count="5121" uniqueCount="1184">
  <si>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</si>
  <si>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</si>
  <si>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</si>
  <si>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</si>
  <si>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</si>
  <si>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</si>
  <si>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</si>
  <si>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</si>
  <si>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</si>
  <si>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</si>
  <si>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</si>
  <si>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</si>
  <si>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</si>
  <si>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</si>
  <si>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</si>
  <si>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</si>
  <si>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</si>
  <si>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</si>
  <si>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</si>
  <si>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</si>
  <si>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</si>
  <si>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</si>
  <si>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</si>
  <si>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</si>
  <si>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</si>
  <si>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</si>
  <si>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</si>
  <si>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</si>
  <si>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</si>
  <si>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</si>
  <si>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</si>
  <si>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</si>
  <si>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</si>
  <si>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</si>
  <si>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</si>
  <si>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</si>
  <si>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</si>
  <si>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</si>
  <si>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</si>
  <si>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</si>
  <si>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</si>
  <si>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</si>
  <si>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</si>
  <si>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</si>
  <si>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</si>
  <si>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</si>
  <si>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</si>
  <si>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</si>
  <si>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</si>
  <si>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</si>
  <si>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</si>
  <si>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</si>
  <si>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</si>
  <si>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</si>
  <si>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</si>
  <si>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</si>
  <si>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</si>
  <si>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</si>
  <si>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</si>
  <si>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</si>
  <si>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</si>
  <si>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</si>
  <si>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</si>
  <si>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</si>
  <si>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</si>
  <si>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</si>
  <si>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</si>
  <si>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</si>
  <si>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</si>
  <si>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</si>
  <si>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</si>
  <si>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</si>
  <si>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</si>
  <si>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</si>
  <si>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</si>
  <si>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</si>
  <si>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</si>
  <si>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</si>
  <si>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</si>
  <si>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</si>
  <si>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</si>
  <si>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</si>
  <si>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</si>
  <si>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</si>
  <si>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</si>
  <si>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</si>
  <si>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</si>
  <si>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</si>
  <si>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</si>
  <si>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</si>
  <si>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</si>
  <si>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</si>
  <si>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</si>
  <si>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</si>
  <si>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</si>
  <si>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</si>
  <si>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</si>
  <si>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</si>
  <si>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</si>
  <si>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</si>
  <si>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</si>
  <si>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</si>
  <si>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</si>
  <si>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</si>
  <si>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</si>
  <si>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</si>
  <si>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</si>
  <si>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</si>
  <si>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</si>
  <si>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</si>
  <si>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</si>
  <si>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</si>
  <si>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</si>
  <si>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</si>
  <si>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</si>
  <si>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</si>
  <si>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</si>
  <si>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</si>
  <si>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</si>
  <si>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</si>
  <si>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</si>
  <si>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</si>
  <si>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</si>
  <si>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</si>
  <si>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</si>
  <si>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</si>
  <si>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</si>
  <si>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</si>
  <si>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</si>
  <si>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</si>
  <si>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</si>
  <si>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</si>
  <si>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</si>
  <si>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</si>
  <si>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</si>
  <si>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</si>
  <si>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</si>
  <si>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</si>
  <si>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</si>
  <si>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</si>
  <si>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</si>
  <si>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</si>
  <si>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</si>
  <si>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</si>
  <si>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</si>
  <si>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</si>
  <si>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</si>
  <si>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</si>
  <si>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</si>
  <si>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</si>
  <si>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</si>
  <si>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</si>
  <si>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</si>
  <si>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</si>
  <si>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</si>
  <si>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</si>
  <si>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</si>
  <si>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</si>
  <si>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</si>
  <si>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</si>
  <si>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</si>
  <si>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</si>
  <si>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</si>
  <si>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</si>
  <si>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</si>
  <si>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</si>
  <si>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</si>
  <si>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</si>
  <si>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</si>
  <si>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</si>
  <si>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</si>
  <si>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</si>
  <si>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</si>
  <si>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</si>
  <si>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</si>
  <si>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</si>
  <si>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</si>
  <si>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</si>
  <si>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</si>
  <si>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</si>
  <si>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</si>
  <si>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</si>
  <si>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</si>
  <si>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</si>
  <si>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</si>
  <si>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</si>
  <si>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</si>
  <si>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</si>
  <si>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</si>
  <si>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</si>
  <si>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</si>
  <si>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</si>
  <si>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</si>
  <si>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</si>
  <si>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</si>
  <si>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</si>
  <si>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</si>
  <si>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</si>
  <si>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</si>
  <si>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</si>
  <si>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</si>
  <si>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</si>
  <si>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</si>
  <si>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</si>
  <si>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</si>
  <si>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</si>
  <si>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</si>
  <si>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</si>
  <si>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</si>
  <si>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</si>
  <si>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</si>
  <si>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</si>
  <si>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</si>
  <si>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</si>
  <si>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</si>
  <si>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</si>
  <si>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</si>
  <si>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</si>
  <si>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</si>
  <si>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</si>
  <si>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</si>
  <si>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</si>
  <si>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</si>
  <si>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</si>
  <si>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</si>
  <si>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</si>
  <si>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</si>
  <si>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</si>
  <si>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</si>
  <si>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</si>
  <si>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</si>
  <si>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</si>
  <si>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</si>
  <si>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</si>
  <si>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</si>
  <si>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</si>
  <si>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</si>
  <si>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</si>
  <si>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</si>
  <si>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</si>
  <si>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</si>
  <si>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</si>
  <si>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</si>
  <si>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</si>
  <si>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</si>
  <si>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</si>
  <si>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</si>
  <si>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</si>
  <si>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</si>
  <si>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</si>
  <si>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</si>
  <si>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</si>
  <si>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</si>
  <si>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</si>
  <si>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</si>
  <si>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</si>
  <si>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</si>
  <si>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</si>
  <si>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</si>
  <si>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</si>
  <si>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</si>
  <si>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</si>
  <si>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</si>
  <si>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</si>
  <si>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</si>
  <si>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</si>
  <si>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</si>
  <si>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</si>
  <si>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</si>
  <si>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</si>
  <si>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</si>
  <si>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</si>
  <si>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</si>
  <si>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</si>
  <si>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</si>
  <si>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</si>
  <si>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</si>
  <si>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</si>
  <si>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</si>
  <si>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</si>
  <si>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</si>
  <si>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</si>
  <si>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</si>
  <si>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</si>
  <si>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</si>
  <si>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</si>
  <si>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</si>
  <si>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</si>
  <si>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</si>
  <si>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</si>
  <si>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</si>
  <si>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</si>
  <si>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</si>
  <si>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</si>
  <si>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</si>
  <si>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</si>
  <si>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</si>
  <si>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</si>
  <si>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</si>
  <si>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</si>
  <si>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</si>
  <si>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</si>
  <si>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</si>
  <si>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</si>
  <si>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</si>
  <si>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</si>
  <si>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</si>
  <si>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</si>
  <si>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</si>
  <si>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</si>
  <si>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</si>
  <si>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</si>
  <si>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</si>
  <si>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</si>
  <si>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</si>
  <si>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</si>
  <si>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</si>
  <si>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</si>
  <si>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</si>
  <si>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</si>
  <si>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</si>
  <si>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</si>
  <si>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</si>
  <si>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</si>
  <si>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</si>
  <si>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</si>
  <si>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</si>
  <si>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</si>
  <si>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</si>
  <si>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</si>
  <si>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</si>
  <si>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</si>
  <si>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</si>
  <si>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</si>
  <si>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</si>
  <si>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</si>
  <si>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</si>
  <si>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</si>
  <si>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</si>
  <si>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</si>
  <si>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</si>
  <si>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</si>
  <si>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</si>
  <si>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</si>
  <si>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</si>
  <si>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</si>
  <si>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</si>
  <si>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</si>
  <si>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</si>
  <si>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</si>
  <si>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</si>
  <si>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</si>
  <si>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</si>
  <si>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</si>
  <si>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</si>
  <si>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</si>
  <si>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</si>
  <si>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</si>
  <si>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</si>
  <si>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</si>
  <si>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</si>
  <si>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</si>
  <si>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</si>
  <si>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</si>
  <si>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</si>
  <si>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</si>
  <si>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</si>
  <si>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</si>
  <si>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</si>
  <si>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</si>
  <si>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</si>
  <si>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</si>
  <si>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</si>
  <si>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</si>
  <si>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</si>
  <si>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</si>
  <si>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</si>
  <si>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</si>
  <si>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</si>
  <si>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</si>
  <si>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</si>
  <si>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</si>
  <si>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</si>
  <si>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</si>
  <si>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</si>
  <si>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</si>
  <si>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</si>
  <si>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</si>
  <si>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</si>
  <si>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</si>
  <si>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</si>
  <si>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</si>
  <si>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</si>
  <si>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</si>
  <si>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</si>
  <si>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</si>
  <si>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</si>
  <si>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</si>
  <si>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</si>
  <si>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</si>
  <si>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</si>
  <si>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</si>
  <si>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</si>
  <si>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</si>
  <si>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</si>
  <si>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</si>
  <si>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</si>
  <si>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</si>
  <si>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</si>
  <si>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</si>
  <si>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</si>
  <si>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</si>
  <si>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</si>
  <si>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</si>
  <si>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</si>
  <si>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</si>
  <si>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</si>
  <si>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</si>
  <si>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</si>
  <si>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</si>
  <si>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</si>
  <si>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</si>
  <si>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</si>
  <si>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</si>
  <si>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</si>
  <si>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</si>
  <si>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</si>
  <si>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</si>
  <si>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</si>
  <si>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</si>
  <si>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</si>
  <si>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</si>
  <si>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</si>
  <si>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</si>
  <si>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</si>
  <si>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</si>
  <si>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</si>
  <si>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</si>
  <si>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</si>
  <si>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</si>
  <si>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</si>
  <si>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</si>
  <si>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</si>
  <si>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</si>
  <si>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</si>
  <si>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</si>
  <si>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</si>
  <si>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</si>
  <si>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</si>
  <si>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</si>
  <si>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</si>
  <si>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</si>
  <si>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</si>
  <si>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</si>
  <si>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</si>
  <si>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</si>
  <si>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</si>
  <si>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</si>
  <si>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</si>
  <si>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</si>
  <si>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</si>
  <si>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</si>
  <si>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</si>
  <si>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</si>
  <si>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</si>
  <si>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</si>
  <si>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</si>
  <si>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</si>
  <si>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</si>
  <si>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</si>
  <si>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</si>
  <si>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</si>
  <si>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</si>
  <si>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</si>
  <si>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</si>
  <si>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</si>
  <si>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</si>
  <si>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</si>
  <si>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</si>
  <si>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</si>
  <si>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</si>
  <si>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</si>
  <si>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</si>
  <si>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</si>
  <si>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</si>
  <si>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</si>
  <si>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</si>
  <si>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</si>
  <si>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</si>
  <si>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</si>
  <si>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</si>
  <si>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</si>
  <si>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</si>
  <si>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</si>
  <si>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</si>
  <si>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</si>
  <si>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</si>
  <si>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</si>
  <si>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</si>
  <si>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</si>
  <si>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</si>
  <si>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</si>
  <si>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</si>
  <si>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</si>
  <si>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</si>
  <si>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</si>
  <si>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</si>
  <si>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</si>
  <si>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</si>
  <si>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</si>
  <si>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</si>
  <si>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</si>
  <si>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</si>
  <si>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</si>
  <si>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</si>
  <si>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</si>
  <si>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</si>
  <si>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</si>
  <si>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</si>
  <si>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</si>
  <si>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</si>
  <si>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</si>
  <si>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</si>
  <si>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</si>
  <si>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</si>
  <si>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</si>
  <si>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</si>
  <si>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</si>
  <si>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</si>
  <si>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</si>
  <si>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</si>
  <si>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</si>
  <si>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</si>
  <si>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</si>
  <si>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</si>
  <si>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</si>
  <si>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</si>
  <si>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</si>
  <si>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</si>
  <si>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</si>
  <si>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</si>
  <si>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</si>
  <si>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</si>
  <si>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</si>
  <si>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</si>
  <si>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</si>
  <si>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</si>
  <si>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</si>
  <si>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</si>
  <si>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</si>
  <si>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</si>
  <si>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</si>
  <si>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</si>
  <si>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</si>
  <si>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</si>
  <si>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</si>
  <si>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</si>
  <si>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</si>
  <si>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</si>
  <si>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</si>
  <si>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</si>
  <si>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</si>
  <si>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</si>
  <si>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</si>
  <si>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</si>
  <si>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</si>
  <si>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</si>
  <si>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</si>
  <si>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</si>
  <si>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</si>
  <si>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</si>
  <si>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</si>
  <si>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</si>
  <si>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</si>
  <si>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</si>
  <si>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</si>
  <si>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</si>
  <si>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</si>
  <si>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</si>
  <si>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</si>
  <si>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</si>
  <si>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</si>
  <si>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</si>
  <si>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</si>
  <si>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</si>
  <si>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</si>
  <si>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</si>
  <si>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</si>
  <si>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</si>
  <si>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</si>
  <si>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</si>
  <si>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</si>
  <si>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</si>
  <si>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</si>
  <si>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</si>
  <si>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</si>
  <si>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</si>
  <si>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</si>
  <si>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</si>
  <si>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</si>
  <si>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</si>
  <si>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</si>
  <si>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</si>
  <si>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</si>
  <si>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</si>
  <si>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</si>
  <si>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</si>
  <si>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</si>
  <si>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</si>
  <si>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</si>
  <si>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</si>
  <si>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</si>
  <si>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</si>
  <si>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</si>
  <si>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</si>
  <si>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</si>
  <si>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</si>
  <si>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</si>
  <si>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</si>
  <si>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</si>
  <si>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</si>
  <si>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</si>
  <si>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</si>
  <si>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</si>
  <si>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</si>
  <si>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</si>
  <si>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</si>
  <si>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</si>
  <si>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</si>
  <si>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</si>
  <si>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</si>
  <si>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</si>
  <si>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</si>
  <si>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</si>
  <si>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</si>
  <si>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</si>
  <si>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</si>
  <si>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</si>
  <si>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</si>
  <si>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</si>
  <si>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</si>
  <si>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</si>
  <si>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</si>
  <si>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</si>
  <si>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</si>
  <si>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</si>
  <si>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</si>
  <si>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</si>
  <si>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</si>
  <si>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</si>
  <si>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</si>
  <si>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</si>
  <si>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</si>
  <si>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</si>
  <si>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</si>
  <si>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</si>
  <si>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</si>
  <si>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</si>
  <si>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</si>
  <si>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</si>
  <si>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</si>
  <si>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</si>
  <si>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</si>
  <si>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</si>
  <si>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</si>
  <si>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</si>
  <si>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</si>
  <si>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</si>
  <si>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</si>
  <si>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</si>
  <si>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</si>
  <si>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</si>
  <si>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</si>
  <si>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</si>
  <si>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</si>
  <si>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</si>
  <si>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</si>
  <si>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</si>
  <si>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</si>
  <si>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</si>
  <si>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</si>
  <si>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</si>
  <si>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</si>
  <si>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</si>
  <si>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</si>
  <si>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</si>
  <si>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</si>
  <si>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</si>
  <si>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</si>
  <si>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</si>
  <si>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</si>
  <si>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</si>
  <si>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</si>
  <si>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</si>
  <si>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</si>
  <si>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</si>
  <si>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</si>
  <si>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</si>
  <si>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</si>
  <si>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</si>
  <si>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</si>
  <si>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</si>
  <si>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</si>
  <si>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</si>
  <si>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</si>
  <si>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</si>
  <si>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</si>
  <si>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</si>
  <si>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</si>
  <si>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</si>
  <si>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</si>
  <si>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</si>
  <si>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</si>
  <si>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</si>
  <si>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</si>
  <si>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</si>
  <si>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</si>
  <si>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</si>
  <si>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</si>
  <si>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</si>
  <si>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</si>
  <si>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</si>
  <si>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</si>
  <si>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</si>
  <si>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</si>
  <si>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</si>
  <si>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</si>
  <si>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</si>
  <si>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</si>
  <si>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</si>
  <si>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</si>
  <si>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</si>
  <si>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</si>
  <si>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</si>
  <si>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</si>
  <si>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</si>
  <si>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</si>
  <si>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</si>
  <si>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</si>
  <si>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</si>
  <si>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</si>
  <si>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</si>
  <si>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</si>
  <si>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</si>
  <si>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</si>
  <si>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</si>
  <si>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</si>
  <si>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</si>
  <si>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</si>
  <si>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</si>
  <si>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</si>
  <si>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</si>
  <si>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</si>
  <si>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</si>
  <si>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</si>
  <si>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</si>
  <si>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</si>
  <si>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</si>
  <si>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</si>
  <si>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</si>
  <si>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</si>
  <si>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</si>
  <si>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</si>
  <si>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</si>
  <si>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</si>
  <si>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</si>
  <si>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</si>
  <si>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</si>
  <si>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</si>
  <si>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</si>
  <si>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</si>
  <si>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</si>
  <si>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</si>
  <si>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</si>
  <si>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</si>
  <si>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</si>
  <si>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</si>
  <si>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</si>
  <si>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</si>
  <si>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</si>
  <si>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</si>
  <si>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</si>
  <si>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</si>
  <si>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</si>
  <si>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</si>
  <si>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</si>
  <si>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</si>
  <si>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</si>
  <si>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</si>
  <si>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</si>
  <si>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</si>
  <si>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</si>
  <si>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</si>
  <si>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</si>
  <si>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</si>
  <si>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</si>
  <si>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</si>
  <si>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</si>
  <si>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</si>
  <si>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</si>
  <si>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</si>
  <si>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</si>
  <si>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</si>
  <si>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</si>
  <si>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</si>
  <si>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</si>
  <si>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</si>
  <si>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</si>
  <si>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</si>
  <si>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</si>
  <si>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</si>
  <si>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</si>
  <si>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</si>
  <si>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</si>
  <si>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</si>
  <si>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</si>
  <si>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</si>
  <si>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</si>
  <si>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</si>
  <si>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</si>
  <si>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</si>
  <si>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</si>
  <si>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</si>
  <si>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</si>
  <si>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</si>
  <si>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</si>
  <si>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</si>
  <si>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</si>
  <si>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</si>
  <si>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</si>
  <si>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</si>
  <si>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</si>
  <si>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</si>
  <si>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</si>
  <si>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</si>
  <si>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</si>
  <si>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</si>
  <si>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</si>
  <si>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</si>
  <si>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</si>
  <si>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</si>
  <si>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</si>
  <si>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</si>
  <si>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</si>
  <si>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</si>
  <si>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</si>
  <si>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</si>
  <si>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</si>
  <si>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</si>
  <si>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</si>
  <si>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</si>
  <si>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</si>
  <si>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</si>
  <si>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</si>
  <si>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</si>
  <si>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</si>
  <si>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</si>
  <si>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</si>
  <si>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</si>
  <si>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</si>
  <si>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</si>
  <si>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</si>
  <si>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</si>
  <si>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</si>
  <si>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</si>
  <si>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</si>
  <si>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</si>
  <si>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</si>
  <si>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</si>
  <si>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</si>
  <si>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</si>
  <si>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</si>
  <si>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</si>
  <si>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</si>
  <si>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</si>
  <si>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</si>
  <si>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</si>
  <si>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</si>
  <si>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</si>
  <si>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</si>
  <si>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</si>
  <si>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</si>
  <si>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</si>
  <si>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</si>
  <si>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</si>
  <si>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</si>
  <si>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</si>
  <si>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</si>
  <si>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</si>
  <si>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</si>
  <si>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</si>
  <si>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</si>
  <si>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</si>
  <si>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</si>
  <si>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</si>
  <si>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</si>
  <si>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</si>
  <si>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</si>
  <si>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</si>
  <si>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</si>
  <si>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</si>
  <si>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</si>
  <si>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</si>
  <si>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</si>
  <si>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</si>
  <si>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</si>
  <si>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</si>
  <si>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</si>
  <si>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</si>
  <si>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</si>
  <si>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</si>
  <si>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</si>
  <si>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</si>
  <si>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</si>
  <si>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</si>
  <si>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</si>
  <si>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</si>
  <si>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</si>
  <si>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</si>
  <si>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</si>
  <si>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</si>
  <si>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</si>
  <si>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</si>
  <si>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</si>
  <si>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</si>
  <si>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</si>
  <si>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</si>
  <si>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</si>
  <si>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</si>
  <si>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</si>
  <si>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</si>
  <si>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</si>
  <si>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</si>
  <si>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</si>
  <si>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</si>
  <si>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</si>
  <si>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</si>
  <si>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</si>
  <si>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</si>
  <si>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</si>
  <si>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</si>
  <si>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</si>
  <si>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</si>
  <si>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</si>
  <si>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</si>
  <si>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</si>
  <si>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</si>
  <si>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</si>
  <si>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</si>
  <si>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</si>
  <si>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</si>
  <si>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</si>
  <si>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</si>
  <si>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</si>
  <si>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</si>
  <si>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</si>
  <si>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</si>
  <si>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</si>
  <si>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</si>
  <si>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</si>
  <si>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</si>
  <si>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</si>
  <si>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</si>
  <si>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</si>
  <si>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</si>
  <si>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</si>
  <si>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</si>
  <si>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</si>
  <si>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</si>
  <si>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</si>
  <si>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</si>
  <si>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</si>
  <si>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</si>
  <si>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</si>
  <si>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</si>
  <si>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</si>
  <si>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</si>
  <si>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</si>
  <si>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</si>
  <si>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</si>
  <si>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</si>
  <si>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</si>
  <si>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</si>
  <si>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</si>
  <si>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</si>
  <si>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</si>
  <si>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</si>
  <si>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</si>
  <si>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</si>
  <si>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</si>
  <si>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</si>
  <si>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</si>
  <si>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</si>
  <si>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</si>
  <si>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</si>
  <si>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</si>
  <si>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</si>
  <si>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</si>
  <si>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</si>
  <si>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</si>
  <si>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</si>
  <si>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</si>
  <si>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</si>
  <si>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</si>
  <si>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</si>
  <si>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</si>
  <si>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</si>
  <si>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</si>
  <si>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</si>
  <si>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</si>
  <si>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</si>
  <si>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</si>
  <si>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</si>
  <si>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</si>
  <si>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</si>
  <si>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</si>
  <si>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</si>
  <si>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</si>
  <si>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</si>
  <si>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</si>
  <si>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</si>
  <si>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</si>
  <si>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</si>
  <si>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</si>
  <si>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</si>
  <si>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</si>
  <si>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</si>
  <si>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</si>
  <si>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</si>
  <si>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</si>
  <si>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</si>
  <si>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</si>
  <si>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</si>
  <si>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</si>
  <si>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</si>
  <si>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</si>
  <si>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</si>
  <si>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</si>
  <si>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</si>
  <si>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</si>
  <si>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</si>
  <si>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</si>
  <si>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</si>
  <si>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</si>
  <si>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</si>
  <si>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</si>
  <si>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</si>
  <si>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</si>
  <si>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</si>
  <si>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</si>
  <si>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</si>
  <si>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</si>
  <si>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</si>
  <si>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</si>
  <si>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</si>
  <si>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</si>
  <si>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</si>
  <si>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</si>
  <si>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</si>
  <si>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</si>
  <si>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</si>
  <si>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</si>
  <si>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</si>
  <si>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</si>
  <si>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</si>
  <si>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</si>
  <si>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</si>
  <si>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</si>
  <si>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</si>
  <si>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</si>
  <si>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</si>
  <si>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</si>
  <si>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</si>
  <si>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</si>
  <si>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</si>
  <si>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</si>
  <si>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</si>
  <si>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</si>
  <si>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</si>
  <si>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</si>
  <si>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</si>
  <si>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</si>
  <si>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</si>
  <si>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</si>
  <si>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</si>
  <si>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</si>
  <si>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</si>
  <si>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</si>
  <si>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</si>
  <si>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</si>
  <si>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</si>
  <si>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</si>
  <si>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</si>
  <si>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</si>
  <si>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</si>
  <si>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</si>
  <si>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</si>
  <si>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</si>
  <si>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</si>
  <si>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</si>
  <si>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</si>
  <si>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</si>
  <si>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</si>
  <si>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</si>
  <si>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</si>
  <si>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</si>
  <si>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</si>
  <si>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</si>
  <si>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</si>
  <si>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</si>
  <si>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</si>
  <si>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</si>
  <si>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</si>
  <si>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</si>
  <si>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</si>
  <si>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</si>
  <si>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</si>
  <si>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</si>
  <si>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</si>
  <si>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</si>
  <si>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</si>
  <si>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</si>
  <si>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</si>
  <si>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</si>
  <si>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</si>
  <si>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</si>
  <si>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</si>
  <si>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</si>
  <si>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</si>
  <si>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</si>
  <si>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</si>
  <si>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</si>
  <si>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</si>
  <si>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</si>
  <si>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</si>
  <si>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</si>
  <si>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</si>
  <si>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</si>
  <si>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</si>
  <si>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</si>
  <si>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</si>
  <si>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</si>
  <si>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</si>
  <si>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 xml:space="preserve">Р </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</si>
  <si>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</si>
  <si>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</si>
  <si>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</si>
  <si>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</si>
  <si>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</si>
  <si>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</si>
  <si>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</si>
  <si>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</si>
  <si>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</si>
  <si>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</si>
  <si>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</si>
  <si>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</si>
  <si>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</si>
  <si>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</si>
  <si>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</si>
  <si>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</si>
  <si>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</si>
  <si>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</si>
  <si>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</si>
  <si>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</si>
  <si>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</si>
  <si>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УТВЕРЖДАЮ
ЗАМЕСТИТЕЛЬ ГЕНЕРАЛЬНОГО ДИРЕКТОРА - ГЛАВНЫЙ ИНЖИНЕР
___________________ С.М. Забара
"12" сентября 2023 года</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</si>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</sst>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2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18"/>
  <sheetViews>
    <sheetView tabSelected="1" topLeftCell="G313" zoomScale="120" zoomScaleNormal="120" workbookViewId="0">
      <selection activeCell="O315" sqref="O31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11" t="s">
        <v>1165</v>
      </c>
      <c r="W1" s="211"/>
      <c r="X1" s="211"/>
      <c r="Y1" s="211"/>
      <c r="Z1" s="211"/>
    </row>
    <row r="2" spans="1:26" s="1" customFormat="1" ht="80.25" customHeight="1" x14ac:dyDescent="0.25">
      <c r="F2" s="6"/>
      <c r="G2" s="2"/>
      <c r="H2" s="3"/>
      <c r="I2" s="3"/>
      <c r="V2" s="211"/>
      <c r="W2" s="211"/>
      <c r="X2" s="211"/>
      <c r="Y2" s="211"/>
      <c r="Z2" s="211"/>
    </row>
    <row r="3" spans="1:26" s="4" customFormat="1" ht="15.75" x14ac:dyDescent="0.25">
      <c r="A3" s="212" t="s">
        <v>411</v>
      </c>
      <c r="B3" s="212"/>
      <c r="C3" s="212"/>
      <c r="D3" s="212"/>
      <c r="E3" s="212"/>
      <c r="F3" s="212"/>
      <c r="G3" s="212"/>
      <c r="H3" s="212"/>
      <c r="I3" s="212"/>
      <c r="J3" s="212"/>
      <c r="K3" s="212"/>
      <c r="L3" s="212"/>
      <c r="M3" s="212"/>
      <c r="N3" s="212"/>
      <c r="O3" s="212"/>
      <c r="P3" s="212"/>
      <c r="Q3" s="212"/>
      <c r="R3" s="212"/>
      <c r="S3" s="213"/>
      <c r="T3" s="213"/>
      <c r="U3" s="213"/>
      <c r="V3" s="213"/>
      <c r="W3" s="213"/>
      <c r="X3" s="213"/>
      <c r="Y3" s="213"/>
      <c r="Z3" s="213"/>
    </row>
    <row r="4" spans="1:26" s="4" customFormat="1" ht="15.75" x14ac:dyDescent="0.25">
      <c r="A4" s="214"/>
      <c r="B4" s="214"/>
      <c r="C4" s="214"/>
      <c r="D4" s="214"/>
      <c r="E4" s="214"/>
      <c r="F4" s="214"/>
      <c r="G4" s="214"/>
      <c r="H4" s="214"/>
      <c r="I4" s="214"/>
      <c r="J4" s="214"/>
      <c r="K4" s="214"/>
      <c r="L4" s="214"/>
      <c r="M4" s="214"/>
      <c r="N4" s="214"/>
      <c r="O4" s="214"/>
      <c r="P4" s="214"/>
      <c r="Q4" s="214"/>
      <c r="R4" s="214"/>
      <c r="S4" s="215"/>
      <c r="T4" s="215"/>
      <c r="U4" s="215"/>
      <c r="V4" s="215"/>
      <c r="W4" s="215"/>
      <c r="X4" s="215"/>
      <c r="Y4" s="215"/>
      <c r="Z4" s="215"/>
    </row>
    <row r="5" spans="1:26" s="4" customFormat="1" ht="15.75" x14ac:dyDescent="0.25">
      <c r="A5" s="194" t="s">
        <v>34</v>
      </c>
      <c r="B5" s="194"/>
      <c r="C5" s="194"/>
      <c r="D5" s="194"/>
      <c r="E5" s="194"/>
      <c r="F5" s="194" t="s">
        <v>35</v>
      </c>
      <c r="G5" s="194"/>
      <c r="H5" s="194"/>
      <c r="I5" s="194"/>
      <c r="J5" s="194"/>
      <c r="K5" s="194"/>
      <c r="L5" s="194"/>
      <c r="M5" s="194"/>
      <c r="N5" s="194"/>
      <c r="O5" s="194"/>
      <c r="P5" s="194"/>
      <c r="Q5" s="194"/>
      <c r="R5" s="194"/>
      <c r="S5" s="207"/>
      <c r="T5" s="207"/>
      <c r="U5" s="207"/>
      <c r="V5" s="207"/>
      <c r="W5" s="207"/>
      <c r="X5" s="207"/>
      <c r="Y5" s="207"/>
      <c r="Z5" s="207"/>
    </row>
    <row r="6" spans="1:26" s="4" customFormat="1" ht="15.75" x14ac:dyDescent="0.25">
      <c r="A6" s="194" t="s">
        <v>36</v>
      </c>
      <c r="B6" s="194"/>
      <c r="C6" s="194"/>
      <c r="D6" s="194"/>
      <c r="E6" s="194"/>
      <c r="F6" s="194" t="s">
        <v>37</v>
      </c>
      <c r="G6" s="194"/>
      <c r="H6" s="194"/>
      <c r="I6" s="194"/>
      <c r="J6" s="194"/>
      <c r="K6" s="194"/>
      <c r="L6" s="194"/>
      <c r="M6" s="194"/>
      <c r="N6" s="194"/>
      <c r="O6" s="194"/>
      <c r="P6" s="194"/>
      <c r="Q6" s="194"/>
      <c r="R6" s="194"/>
      <c r="S6" s="207"/>
      <c r="T6" s="207"/>
      <c r="U6" s="207"/>
      <c r="V6" s="207"/>
      <c r="W6" s="207"/>
      <c r="X6" s="207"/>
      <c r="Y6" s="207"/>
      <c r="Z6" s="207"/>
    </row>
    <row r="7" spans="1:26" s="4" customFormat="1" ht="15.75" x14ac:dyDescent="0.25">
      <c r="A7" s="194" t="s">
        <v>38</v>
      </c>
      <c r="B7" s="194"/>
      <c r="C7" s="194"/>
      <c r="D7" s="194"/>
      <c r="E7" s="194"/>
      <c r="F7" s="218" t="s">
        <v>64</v>
      </c>
      <c r="G7" s="218"/>
      <c r="H7" s="218"/>
      <c r="I7" s="218"/>
      <c r="J7" s="218"/>
      <c r="K7" s="218"/>
      <c r="L7" s="218"/>
      <c r="M7" s="218"/>
      <c r="N7" s="218"/>
      <c r="O7" s="218"/>
      <c r="P7" s="218"/>
      <c r="Q7" s="218"/>
      <c r="R7" s="218"/>
      <c r="S7" s="207"/>
      <c r="T7" s="207"/>
      <c r="U7" s="207"/>
      <c r="V7" s="207"/>
      <c r="W7" s="207"/>
      <c r="X7" s="207"/>
      <c r="Y7" s="207"/>
      <c r="Z7" s="207"/>
    </row>
    <row r="8" spans="1:26" s="4" customFormat="1" ht="15.75" x14ac:dyDescent="0.25">
      <c r="A8" s="194" t="s">
        <v>39</v>
      </c>
      <c r="B8" s="194"/>
      <c r="C8" s="194"/>
      <c r="D8" s="194"/>
      <c r="E8" s="194"/>
      <c r="F8" s="219" t="s">
        <v>71</v>
      </c>
      <c r="G8" s="220"/>
      <c r="H8" s="220"/>
      <c r="I8" s="220"/>
      <c r="J8" s="220"/>
      <c r="K8" s="220"/>
      <c r="L8" s="220"/>
      <c r="M8" s="220"/>
      <c r="N8" s="220"/>
      <c r="O8" s="220"/>
      <c r="P8" s="220"/>
      <c r="Q8" s="220"/>
      <c r="R8" s="220"/>
      <c r="S8" s="207"/>
      <c r="T8" s="207"/>
      <c r="U8" s="207"/>
      <c r="V8" s="207"/>
      <c r="W8" s="207"/>
      <c r="X8" s="207"/>
      <c r="Y8" s="207"/>
      <c r="Z8" s="207"/>
    </row>
    <row r="9" spans="1:26" s="4" customFormat="1" ht="15.75" x14ac:dyDescent="0.25">
      <c r="A9" s="194" t="s">
        <v>40</v>
      </c>
      <c r="B9" s="194"/>
      <c r="C9" s="194"/>
      <c r="D9" s="194"/>
      <c r="E9" s="194"/>
      <c r="F9" s="194">
        <v>9102028499</v>
      </c>
      <c r="G9" s="194"/>
      <c r="H9" s="194"/>
      <c r="I9" s="194"/>
      <c r="J9" s="194"/>
      <c r="K9" s="194"/>
      <c r="L9" s="194"/>
      <c r="M9" s="194"/>
      <c r="N9" s="194"/>
      <c r="O9" s="194"/>
      <c r="P9" s="194"/>
      <c r="Q9" s="194"/>
      <c r="R9" s="194"/>
      <c r="S9" s="207"/>
      <c r="T9" s="207"/>
      <c r="U9" s="207"/>
      <c r="V9" s="207"/>
      <c r="W9" s="207"/>
      <c r="X9" s="207"/>
      <c r="Y9" s="207"/>
      <c r="Z9" s="207"/>
    </row>
    <row r="10" spans="1:26" s="4" customFormat="1" ht="15.75" x14ac:dyDescent="0.25">
      <c r="A10" s="194" t="s">
        <v>41</v>
      </c>
      <c r="B10" s="194"/>
      <c r="C10" s="194"/>
      <c r="D10" s="194"/>
      <c r="E10" s="194"/>
      <c r="F10" s="194">
        <v>910201001</v>
      </c>
      <c r="G10" s="194"/>
      <c r="H10" s="194"/>
      <c r="I10" s="194"/>
      <c r="J10" s="194"/>
      <c r="K10" s="194"/>
      <c r="L10" s="194"/>
      <c r="M10" s="194"/>
      <c r="N10" s="194"/>
      <c r="O10" s="194"/>
      <c r="P10" s="194"/>
      <c r="Q10" s="194"/>
      <c r="R10" s="194"/>
      <c r="S10" s="207"/>
      <c r="T10" s="207"/>
      <c r="U10" s="207"/>
      <c r="V10" s="207"/>
      <c r="W10" s="207"/>
      <c r="X10" s="207"/>
      <c r="Y10" s="207"/>
      <c r="Z10" s="207"/>
    </row>
    <row r="11" spans="1:26" s="4" customFormat="1" ht="15.75" x14ac:dyDescent="0.25">
      <c r="A11" s="194" t="s">
        <v>42</v>
      </c>
      <c r="B11" s="194"/>
      <c r="C11" s="194"/>
      <c r="D11" s="194"/>
      <c r="E11" s="194"/>
      <c r="F11" s="194">
        <v>35000000000</v>
      </c>
      <c r="G11" s="194"/>
      <c r="H11" s="194"/>
      <c r="I11" s="194"/>
      <c r="J11" s="194"/>
      <c r="K11" s="194"/>
      <c r="L11" s="194"/>
      <c r="M11" s="194"/>
      <c r="N11" s="194"/>
      <c r="O11" s="194"/>
      <c r="P11" s="194"/>
      <c r="Q11" s="194"/>
      <c r="R11" s="194"/>
      <c r="S11" s="207"/>
      <c r="T11" s="207"/>
      <c r="U11" s="207"/>
      <c r="V11" s="207"/>
      <c r="W11" s="207"/>
      <c r="X11" s="207"/>
      <c r="Y11" s="207"/>
      <c r="Z11" s="207"/>
    </row>
    <row r="13" spans="1:26" ht="12.75" customHeight="1" x14ac:dyDescent="0.2">
      <c r="A13" s="205" t="s">
        <v>0</v>
      </c>
      <c r="B13" s="205" t="s">
        <v>1</v>
      </c>
      <c r="C13" s="205" t="s">
        <v>2</v>
      </c>
      <c r="D13" s="197" t="s">
        <v>130</v>
      </c>
      <c r="E13" s="204" t="s">
        <v>3</v>
      </c>
      <c r="F13" s="204"/>
      <c r="G13" s="204"/>
      <c r="H13" s="204"/>
      <c r="I13" s="204"/>
      <c r="J13" s="204"/>
      <c r="K13" s="204"/>
      <c r="L13" s="204"/>
      <c r="M13" s="204"/>
      <c r="N13" s="204"/>
      <c r="O13" s="204"/>
      <c r="P13" s="205" t="s">
        <v>4</v>
      </c>
      <c r="Q13" s="205" t="s">
        <v>5</v>
      </c>
      <c r="R13" s="205"/>
      <c r="S13" s="205"/>
      <c r="T13" s="205"/>
      <c r="U13" s="205"/>
      <c r="V13" s="205" t="s">
        <v>14</v>
      </c>
      <c r="W13" s="200" t="s">
        <v>15</v>
      </c>
      <c r="X13" s="200" t="s">
        <v>16</v>
      </c>
      <c r="Y13" s="200" t="s">
        <v>17</v>
      </c>
      <c r="Z13" s="200" t="s">
        <v>18</v>
      </c>
    </row>
    <row r="14" spans="1:26" ht="15" customHeight="1" x14ac:dyDescent="0.2">
      <c r="A14" s="205"/>
      <c r="B14" s="205"/>
      <c r="C14" s="205"/>
      <c r="D14" s="198"/>
      <c r="E14" s="205"/>
      <c r="F14" s="204"/>
      <c r="G14" s="204"/>
      <c r="H14" s="204"/>
      <c r="I14" s="204"/>
      <c r="J14" s="204"/>
      <c r="K14" s="204"/>
      <c r="L14" s="204"/>
      <c r="M14" s="204"/>
      <c r="N14" s="204"/>
      <c r="O14" s="204"/>
      <c r="P14" s="205"/>
      <c r="Q14" s="205"/>
      <c r="R14" s="205"/>
      <c r="S14" s="205"/>
      <c r="T14" s="205"/>
      <c r="U14" s="205"/>
      <c r="V14" s="205"/>
      <c r="W14" s="201"/>
      <c r="X14" s="201"/>
      <c r="Y14" s="201"/>
      <c r="Z14" s="201"/>
    </row>
    <row r="15" spans="1:26" ht="15" customHeight="1" x14ac:dyDescent="0.2">
      <c r="A15" s="205"/>
      <c r="B15" s="205"/>
      <c r="C15" s="205"/>
      <c r="D15" s="198"/>
      <c r="E15" s="204" t="s">
        <v>20</v>
      </c>
      <c r="F15" s="205" t="s">
        <v>21</v>
      </c>
      <c r="G15" s="205" t="s">
        <v>22</v>
      </c>
      <c r="H15" s="205"/>
      <c r="I15" s="205" t="s">
        <v>25</v>
      </c>
      <c r="J15" s="208" t="s">
        <v>28</v>
      </c>
      <c r="K15" s="208"/>
      <c r="L15" s="205" t="s">
        <v>141</v>
      </c>
      <c r="M15" s="200" t="s">
        <v>140</v>
      </c>
      <c r="N15" s="205" t="s">
        <v>6</v>
      </c>
      <c r="O15" s="205"/>
      <c r="P15" s="205"/>
      <c r="Q15" s="205"/>
      <c r="R15" s="205" t="s">
        <v>19</v>
      </c>
      <c r="S15" s="203" t="s">
        <v>61</v>
      </c>
      <c r="T15" s="203" t="s">
        <v>7</v>
      </c>
      <c r="U15" s="216" t="s">
        <v>8</v>
      </c>
      <c r="V15" s="205"/>
      <c r="W15" s="201"/>
      <c r="X15" s="201"/>
      <c r="Y15" s="201"/>
      <c r="Z15" s="201"/>
    </row>
    <row r="16" spans="1:26" ht="15" customHeight="1" x14ac:dyDescent="0.2">
      <c r="A16" s="205"/>
      <c r="B16" s="205"/>
      <c r="C16" s="205"/>
      <c r="D16" s="198"/>
      <c r="E16" s="205"/>
      <c r="F16" s="205"/>
      <c r="G16" s="205"/>
      <c r="H16" s="205"/>
      <c r="I16" s="205"/>
      <c r="J16" s="208"/>
      <c r="K16" s="208"/>
      <c r="L16" s="205"/>
      <c r="M16" s="201"/>
      <c r="N16" s="205"/>
      <c r="O16" s="205"/>
      <c r="P16" s="205"/>
      <c r="Q16" s="205"/>
      <c r="R16" s="205"/>
      <c r="S16" s="203"/>
      <c r="T16" s="203"/>
      <c r="U16" s="217"/>
      <c r="V16" s="205"/>
      <c r="W16" s="201"/>
      <c r="X16" s="201"/>
      <c r="Y16" s="201"/>
      <c r="Z16" s="201"/>
    </row>
    <row r="17" spans="1:26" ht="15" customHeight="1" x14ac:dyDescent="0.2">
      <c r="A17" s="205"/>
      <c r="B17" s="205"/>
      <c r="C17" s="205"/>
      <c r="D17" s="198"/>
      <c r="E17" s="205"/>
      <c r="F17" s="205"/>
      <c r="G17" s="205" t="s">
        <v>23</v>
      </c>
      <c r="H17" s="205" t="s">
        <v>24</v>
      </c>
      <c r="I17" s="205"/>
      <c r="J17" s="204" t="s">
        <v>27</v>
      </c>
      <c r="K17" s="204" t="s">
        <v>24</v>
      </c>
      <c r="L17" s="205"/>
      <c r="M17" s="201"/>
      <c r="N17" s="205" t="s">
        <v>88</v>
      </c>
      <c r="O17" s="205" t="s">
        <v>26</v>
      </c>
      <c r="P17" s="205"/>
      <c r="Q17" s="205"/>
      <c r="R17" s="205"/>
      <c r="S17" s="203"/>
      <c r="T17" s="203"/>
      <c r="U17" s="217"/>
      <c r="V17" s="205"/>
      <c r="W17" s="201"/>
      <c r="X17" s="201"/>
      <c r="Y17" s="201"/>
      <c r="Z17" s="201"/>
    </row>
    <row r="18" spans="1:26" ht="15" customHeight="1" x14ac:dyDescent="0.2">
      <c r="A18" s="205"/>
      <c r="B18" s="205"/>
      <c r="C18" s="205"/>
      <c r="D18" s="198"/>
      <c r="E18" s="205"/>
      <c r="F18" s="205"/>
      <c r="G18" s="205"/>
      <c r="H18" s="205"/>
      <c r="I18" s="205"/>
      <c r="J18" s="205"/>
      <c r="K18" s="205"/>
      <c r="L18" s="205"/>
      <c r="M18" s="201"/>
      <c r="N18" s="205"/>
      <c r="O18" s="205"/>
      <c r="P18" s="205"/>
      <c r="Q18" s="205"/>
      <c r="R18" s="205"/>
      <c r="S18" s="203"/>
      <c r="T18" s="203"/>
      <c r="U18" s="217"/>
      <c r="V18" s="205"/>
      <c r="W18" s="201"/>
      <c r="X18" s="201"/>
      <c r="Y18" s="201"/>
      <c r="Z18" s="201"/>
    </row>
    <row r="19" spans="1:26" ht="15" customHeight="1" x14ac:dyDescent="0.2">
      <c r="A19" s="205"/>
      <c r="B19" s="205"/>
      <c r="C19" s="205"/>
      <c r="D19" s="198"/>
      <c r="E19" s="205"/>
      <c r="F19" s="205"/>
      <c r="G19" s="205"/>
      <c r="H19" s="205"/>
      <c r="I19" s="205"/>
      <c r="J19" s="205"/>
      <c r="K19" s="205"/>
      <c r="L19" s="205"/>
      <c r="M19" s="201"/>
      <c r="N19" s="205"/>
      <c r="O19" s="205"/>
      <c r="P19" s="205"/>
      <c r="Q19" s="205"/>
      <c r="R19" s="205"/>
      <c r="S19" s="203"/>
      <c r="T19" s="203"/>
      <c r="U19" s="217"/>
      <c r="V19" s="205"/>
      <c r="W19" s="201"/>
      <c r="X19" s="201"/>
      <c r="Y19" s="201"/>
      <c r="Z19" s="201"/>
    </row>
    <row r="20" spans="1:26" ht="93" customHeight="1" x14ac:dyDescent="0.2">
      <c r="A20" s="205"/>
      <c r="B20" s="205"/>
      <c r="C20" s="205"/>
      <c r="D20" s="199"/>
      <c r="E20" s="205"/>
      <c r="F20" s="205"/>
      <c r="G20" s="205"/>
      <c r="H20" s="205"/>
      <c r="I20" s="205"/>
      <c r="J20" s="205"/>
      <c r="K20" s="205"/>
      <c r="L20" s="205"/>
      <c r="M20" s="202"/>
      <c r="N20" s="205"/>
      <c r="O20" s="205"/>
      <c r="P20" s="205"/>
      <c r="Q20" s="205"/>
      <c r="R20" s="205"/>
      <c r="S20" s="203"/>
      <c r="T20" s="203"/>
      <c r="U20" s="217"/>
      <c r="V20" s="205"/>
      <c r="W20" s="202"/>
      <c r="X20" s="202"/>
      <c r="Y20" s="202"/>
      <c r="Z20" s="202"/>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51">
        <v>46</v>
      </c>
      <c r="B67" s="191" t="s">
        <v>137</v>
      </c>
      <c r="C67" s="191" t="s">
        <v>138</v>
      </c>
      <c r="D67" s="151" t="s">
        <v>139</v>
      </c>
      <c r="E67" s="191" t="s">
        <v>104</v>
      </c>
      <c r="F67" s="155" t="s">
        <v>93</v>
      </c>
      <c r="G67" s="151" t="s">
        <v>167</v>
      </c>
      <c r="H67" s="151" t="s">
        <v>146</v>
      </c>
      <c r="I67" s="151" t="s">
        <v>328</v>
      </c>
      <c r="J67" s="155" t="s">
        <v>31</v>
      </c>
      <c r="K67" s="155" t="s">
        <v>56</v>
      </c>
      <c r="L67" s="156" t="s">
        <v>329</v>
      </c>
      <c r="M67" s="151" t="s">
        <v>142</v>
      </c>
      <c r="N67" s="151" t="s">
        <v>147</v>
      </c>
      <c r="O67" s="221" t="str">
        <f>"01.2024"</f>
        <v>01.2024</v>
      </c>
      <c r="P67" s="151" t="s">
        <v>63</v>
      </c>
      <c r="Q67" s="151" t="s">
        <v>60</v>
      </c>
      <c r="R67" s="152" t="s">
        <v>32</v>
      </c>
      <c r="S67" s="151" t="s">
        <v>77</v>
      </c>
      <c r="T67" s="151">
        <v>0</v>
      </c>
      <c r="U67" s="151" t="s">
        <v>33</v>
      </c>
      <c r="V67" s="152" t="s">
        <v>80</v>
      </c>
      <c r="W67" s="206"/>
      <c r="X67" s="206"/>
      <c r="Y67" s="206"/>
      <c r="Z67" s="206"/>
    </row>
    <row r="68" spans="1:26" s="16" customFormat="1" ht="324" customHeight="1" x14ac:dyDescent="0.2">
      <c r="A68" s="190"/>
      <c r="B68" s="192"/>
      <c r="C68" s="192"/>
      <c r="D68" s="193"/>
      <c r="E68" s="190"/>
      <c r="F68" s="195"/>
      <c r="G68" s="196"/>
      <c r="H68" s="190"/>
      <c r="I68" s="190"/>
      <c r="J68" s="190"/>
      <c r="K68" s="190"/>
      <c r="L68" s="190"/>
      <c r="M68" s="190"/>
      <c r="N68" s="190"/>
      <c r="O68" s="190"/>
      <c r="P68" s="190"/>
      <c r="Q68" s="190"/>
      <c r="R68" s="190"/>
      <c r="S68" s="190"/>
      <c r="T68" s="190"/>
      <c r="U68" s="190"/>
      <c r="V68" s="190"/>
      <c r="W68" s="190"/>
      <c r="X68" s="190"/>
      <c r="Y68" s="190"/>
      <c r="Z68" s="190"/>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51">
        <v>54</v>
      </c>
      <c r="B76" s="191" t="s">
        <v>137</v>
      </c>
      <c r="C76" s="191" t="s">
        <v>138</v>
      </c>
      <c r="D76" s="151" t="s">
        <v>139</v>
      </c>
      <c r="E76" s="191" t="s">
        <v>104</v>
      </c>
      <c r="F76" s="155" t="s">
        <v>175</v>
      </c>
      <c r="G76" s="151" t="s">
        <v>167</v>
      </c>
      <c r="H76" s="151" t="s">
        <v>146</v>
      </c>
      <c r="I76" s="151" t="s">
        <v>409</v>
      </c>
      <c r="J76" s="155" t="s">
        <v>31</v>
      </c>
      <c r="K76" s="155" t="s">
        <v>56</v>
      </c>
      <c r="L76" s="171" t="s">
        <v>410</v>
      </c>
      <c r="M76" s="151" t="s">
        <v>142</v>
      </c>
      <c r="N76" s="151" t="s">
        <v>147</v>
      </c>
      <c r="O76" s="221" t="str">
        <f>"02.2023"</f>
        <v>02.2023</v>
      </c>
      <c r="P76" s="161" t="s">
        <v>57</v>
      </c>
      <c r="Q76" s="151" t="s">
        <v>77</v>
      </c>
      <c r="R76" s="152" t="s">
        <v>32</v>
      </c>
      <c r="S76" s="151" t="s">
        <v>77</v>
      </c>
      <c r="T76" s="151">
        <v>0</v>
      </c>
      <c r="U76" s="151" t="s">
        <v>33</v>
      </c>
      <c r="V76" s="152" t="s">
        <v>80</v>
      </c>
      <c r="W76" s="206"/>
      <c r="X76" s="206"/>
      <c r="Y76" s="206"/>
      <c r="Z76" s="206"/>
    </row>
    <row r="77" spans="1:26" ht="324" customHeight="1" x14ac:dyDescent="0.2">
      <c r="A77" s="190"/>
      <c r="B77" s="192"/>
      <c r="C77" s="192"/>
      <c r="D77" s="193"/>
      <c r="E77" s="190"/>
      <c r="F77" s="190"/>
      <c r="G77" s="196"/>
      <c r="H77" s="190"/>
      <c r="I77" s="190"/>
      <c r="J77" s="190"/>
      <c r="K77" s="190"/>
      <c r="L77" s="172"/>
      <c r="M77" s="190"/>
      <c r="N77" s="190"/>
      <c r="O77" s="190"/>
      <c r="P77" s="177"/>
      <c r="Q77" s="190"/>
      <c r="R77" s="190"/>
      <c r="S77" s="190"/>
      <c r="T77" s="190"/>
      <c r="U77" s="190"/>
      <c r="V77" s="190"/>
      <c r="W77" s="190"/>
      <c r="X77" s="190"/>
      <c r="Y77" s="190"/>
      <c r="Z77" s="190"/>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61">
        <v>59</v>
      </c>
      <c r="B82" s="77" t="s">
        <v>242</v>
      </c>
      <c r="C82" s="77" t="s">
        <v>238</v>
      </c>
      <c r="D82" s="151" t="s">
        <v>133</v>
      </c>
      <c r="E82" s="151" t="s">
        <v>112</v>
      </c>
      <c r="F82" s="155" t="s">
        <v>93</v>
      </c>
      <c r="G82" s="77" t="s">
        <v>239</v>
      </c>
      <c r="H82" s="77" t="s">
        <v>240</v>
      </c>
      <c r="I82" s="77" t="s">
        <v>241</v>
      </c>
      <c r="J82" s="155" t="s">
        <v>31</v>
      </c>
      <c r="K82" s="155" t="s">
        <v>56</v>
      </c>
      <c r="L82" s="156" t="s">
        <v>372</v>
      </c>
      <c r="M82" s="151" t="s">
        <v>142</v>
      </c>
      <c r="N82" s="151" t="str">
        <f>"08.2022"</f>
        <v>08.2022</v>
      </c>
      <c r="O82" s="151">
        <v>9.2022999999999993</v>
      </c>
      <c r="P82" s="151" t="s">
        <v>119</v>
      </c>
      <c r="Q82" s="151" t="s">
        <v>60</v>
      </c>
      <c r="R82" s="152" t="s">
        <v>32</v>
      </c>
      <c r="S82" s="151" t="s">
        <v>77</v>
      </c>
      <c r="T82" s="151" t="s">
        <v>60</v>
      </c>
      <c r="U82" s="151">
        <v>0</v>
      </c>
      <c r="V82" s="152" t="s">
        <v>80</v>
      </c>
      <c r="W82" s="151"/>
      <c r="X82" s="151"/>
      <c r="Y82" s="151"/>
      <c r="Z82" s="151"/>
    </row>
    <row r="83" spans="1:26" s="16" customFormat="1" ht="357.6" customHeight="1" x14ac:dyDescent="0.2">
      <c r="A83" s="162"/>
      <c r="B83" s="78" t="s">
        <v>242</v>
      </c>
      <c r="C83" s="78" t="s">
        <v>238</v>
      </c>
      <c r="D83" s="179"/>
      <c r="E83" s="179"/>
      <c r="F83" s="179"/>
      <c r="G83" s="78" t="s">
        <v>239</v>
      </c>
      <c r="H83" s="78" t="s">
        <v>240</v>
      </c>
      <c r="I83" s="78" t="s">
        <v>241</v>
      </c>
      <c r="J83" s="179"/>
      <c r="K83" s="179"/>
      <c r="L83" s="156"/>
      <c r="M83" s="179"/>
      <c r="N83" s="179"/>
      <c r="O83" s="179"/>
      <c r="P83" s="179"/>
      <c r="Q83" s="179"/>
      <c r="R83" s="179"/>
      <c r="S83" s="179"/>
      <c r="T83" s="179"/>
      <c r="U83" s="179"/>
      <c r="V83" s="179"/>
      <c r="W83" s="179"/>
      <c r="X83" s="179"/>
      <c r="Y83" s="179"/>
      <c r="Z83" s="179"/>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82">
        <v>72</v>
      </c>
      <c r="B96" s="182" t="s">
        <v>137</v>
      </c>
      <c r="C96" s="182" t="s">
        <v>138</v>
      </c>
      <c r="D96" s="182" t="s">
        <v>139</v>
      </c>
      <c r="E96" s="184" t="s">
        <v>104</v>
      </c>
      <c r="F96" s="170" t="s">
        <v>93</v>
      </c>
      <c r="G96" s="180" t="s">
        <v>167</v>
      </c>
      <c r="H96" s="182" t="s">
        <v>146</v>
      </c>
      <c r="I96" s="184" t="s">
        <v>144</v>
      </c>
      <c r="J96" s="170" t="s">
        <v>31</v>
      </c>
      <c r="K96" s="180" t="s">
        <v>56</v>
      </c>
      <c r="L96" s="209" t="s">
        <v>341</v>
      </c>
      <c r="M96" s="182" t="s">
        <v>142</v>
      </c>
      <c r="N96" s="182" t="s">
        <v>147</v>
      </c>
      <c r="O96" s="182" t="s">
        <v>156</v>
      </c>
      <c r="P96" s="182" t="s">
        <v>118</v>
      </c>
      <c r="Q96" s="182" t="s">
        <v>60</v>
      </c>
      <c r="R96" s="186" t="s">
        <v>32</v>
      </c>
      <c r="S96" s="188" t="s">
        <v>77</v>
      </c>
      <c r="T96" s="186" t="s">
        <v>77</v>
      </c>
      <c r="U96" s="157" t="s">
        <v>33</v>
      </c>
      <c r="V96" s="157" t="s">
        <v>80</v>
      </c>
      <c r="W96" s="170"/>
      <c r="X96" s="170"/>
      <c r="Y96" s="170"/>
      <c r="Z96" s="170"/>
    </row>
    <row r="97" spans="1:26" s="11" customFormat="1" ht="314.25" customHeight="1" x14ac:dyDescent="0.2">
      <c r="A97" s="183"/>
      <c r="B97" s="183"/>
      <c r="C97" s="183"/>
      <c r="D97" s="183"/>
      <c r="E97" s="185"/>
      <c r="F97" s="168"/>
      <c r="G97" s="181"/>
      <c r="H97" s="183"/>
      <c r="I97" s="185"/>
      <c r="J97" s="168"/>
      <c r="K97" s="181"/>
      <c r="L97" s="210"/>
      <c r="M97" s="183"/>
      <c r="N97" s="183"/>
      <c r="O97" s="183"/>
      <c r="P97" s="183"/>
      <c r="Q97" s="183"/>
      <c r="R97" s="187"/>
      <c r="S97" s="189"/>
      <c r="T97" s="187"/>
      <c r="U97" s="158"/>
      <c r="V97" s="158"/>
      <c r="W97" s="168"/>
      <c r="X97" s="168"/>
      <c r="Y97" s="168"/>
      <c r="Z97" s="168"/>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73" t="s">
        <v>755</v>
      </c>
      <c r="B108" s="83" t="s">
        <v>747</v>
      </c>
      <c r="C108" s="83" t="s">
        <v>751</v>
      </c>
      <c r="D108" s="67" t="s">
        <v>132</v>
      </c>
      <c r="E108" s="130"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74"/>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61">
        <v>152</v>
      </c>
      <c r="B178" s="77" t="s">
        <v>678</v>
      </c>
      <c r="C178" s="77" t="s">
        <v>677</v>
      </c>
      <c r="D178" s="161" t="s">
        <v>133</v>
      </c>
      <c r="E178" s="161" t="s">
        <v>675</v>
      </c>
      <c r="F178" s="170" t="s">
        <v>93</v>
      </c>
      <c r="G178" s="161">
        <v>796</v>
      </c>
      <c r="H178" s="161" t="s">
        <v>418</v>
      </c>
      <c r="I178" s="77" t="s">
        <v>676</v>
      </c>
      <c r="J178" s="170" t="s">
        <v>31</v>
      </c>
      <c r="K178" s="170" t="s">
        <v>56</v>
      </c>
      <c r="L178" s="171">
        <v>4115872.32</v>
      </c>
      <c r="M178" s="161" t="s">
        <v>142</v>
      </c>
      <c r="N178" s="178" t="str">
        <f t="shared" si="13"/>
        <v>03.2023</v>
      </c>
      <c r="O178" s="161" t="str">
        <f>"10.2023"</f>
        <v>10.2023</v>
      </c>
      <c r="P178" s="161" t="s">
        <v>63</v>
      </c>
      <c r="Q178" s="161" t="s">
        <v>60</v>
      </c>
      <c r="R178" s="161" t="s">
        <v>32</v>
      </c>
      <c r="S178" s="161" t="s">
        <v>77</v>
      </c>
      <c r="T178" s="161">
        <v>0</v>
      </c>
      <c r="U178" s="161">
        <v>0</v>
      </c>
      <c r="V178" s="157" t="s">
        <v>80</v>
      </c>
      <c r="W178" s="175"/>
      <c r="X178" s="175"/>
      <c r="Y178" s="175"/>
      <c r="Z178" s="175"/>
    </row>
    <row r="179" spans="1:26" ht="252" customHeight="1" x14ac:dyDescent="0.2">
      <c r="A179" s="177"/>
      <c r="B179" s="78" t="s">
        <v>679</v>
      </c>
      <c r="C179" s="78" t="s">
        <v>680</v>
      </c>
      <c r="D179" s="177"/>
      <c r="E179" s="177"/>
      <c r="F179" s="177"/>
      <c r="G179" s="177"/>
      <c r="H179" s="177"/>
      <c r="I179" s="78" t="s">
        <v>681</v>
      </c>
      <c r="J179" s="177"/>
      <c r="K179" s="177"/>
      <c r="L179" s="177"/>
      <c r="M179" s="177"/>
      <c r="N179" s="177"/>
      <c r="O179" s="177"/>
      <c r="P179" s="177"/>
      <c r="Q179" s="177"/>
      <c r="R179" s="177"/>
      <c r="S179" s="177"/>
      <c r="T179" s="177"/>
      <c r="U179" s="177"/>
      <c r="V179" s="177"/>
      <c r="W179" s="176"/>
      <c r="X179" s="176"/>
      <c r="Y179" s="176"/>
      <c r="Z179" s="176"/>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61">
        <v>219</v>
      </c>
      <c r="B246" s="163" t="s">
        <v>897</v>
      </c>
      <c r="C246" s="163" t="s">
        <v>898</v>
      </c>
      <c r="D246" s="163" t="s">
        <v>133</v>
      </c>
      <c r="E246" s="165" t="s">
        <v>903</v>
      </c>
      <c r="F246" s="167" t="s">
        <v>93</v>
      </c>
      <c r="G246" s="75" t="s">
        <v>904</v>
      </c>
      <c r="H246" s="77" t="s">
        <v>906</v>
      </c>
      <c r="I246" s="77" t="s">
        <v>908</v>
      </c>
      <c r="J246" s="169" t="s">
        <v>31</v>
      </c>
      <c r="K246" s="170" t="s">
        <v>56</v>
      </c>
      <c r="L246" s="171">
        <v>695754.83</v>
      </c>
      <c r="M246" s="161" t="s">
        <v>142</v>
      </c>
      <c r="N246" s="161" t="str">
        <f>"06.2023"</f>
        <v>06.2023</v>
      </c>
      <c r="O246" s="161" t="str">
        <f>"12.2023"</f>
        <v>12.2023</v>
      </c>
      <c r="P246" s="161" t="s">
        <v>148</v>
      </c>
      <c r="Q246" s="161" t="s">
        <v>60</v>
      </c>
      <c r="R246" s="157" t="s">
        <v>32</v>
      </c>
      <c r="S246" s="161" t="s">
        <v>60</v>
      </c>
      <c r="T246" s="161">
        <v>0</v>
      </c>
      <c r="U246" s="161">
        <v>0</v>
      </c>
      <c r="V246" s="157" t="s">
        <v>80</v>
      </c>
      <c r="W246" s="159"/>
      <c r="X246" s="159"/>
      <c r="Y246" s="159"/>
      <c r="Z246" s="159"/>
    </row>
    <row r="247" spans="1:26" s="16" customFormat="1" ht="249" customHeight="1" x14ac:dyDescent="0.2">
      <c r="A247" s="162"/>
      <c r="B247" s="164"/>
      <c r="C247" s="164"/>
      <c r="D247" s="164"/>
      <c r="E247" s="166"/>
      <c r="F247" s="168"/>
      <c r="G247" s="76" t="s">
        <v>905</v>
      </c>
      <c r="H247" s="78" t="s">
        <v>907</v>
      </c>
      <c r="I247" s="78" t="s">
        <v>909</v>
      </c>
      <c r="J247" s="168"/>
      <c r="K247" s="168"/>
      <c r="L247" s="172"/>
      <c r="M247" s="162"/>
      <c r="N247" s="162"/>
      <c r="O247" s="162"/>
      <c r="P247" s="162"/>
      <c r="Q247" s="162"/>
      <c r="R247" s="158"/>
      <c r="S247" s="162"/>
      <c r="T247" s="162"/>
      <c r="U247" s="162"/>
      <c r="V247" s="158"/>
      <c r="W247" s="160"/>
      <c r="X247" s="160"/>
      <c r="Y247" s="160"/>
      <c r="Z247" s="160"/>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53">
        <v>234</v>
      </c>
      <c r="B262" s="100" t="s">
        <v>242</v>
      </c>
      <c r="C262" s="110" t="s">
        <v>238</v>
      </c>
      <c r="D262" s="151" t="s">
        <v>133</v>
      </c>
      <c r="E262" s="151" t="s">
        <v>112</v>
      </c>
      <c r="F262" s="155" t="s">
        <v>93</v>
      </c>
      <c r="G262" s="100" t="s">
        <v>239</v>
      </c>
      <c r="H262" s="100" t="s">
        <v>240</v>
      </c>
      <c r="I262" s="100" t="s">
        <v>241</v>
      </c>
      <c r="J262" s="155" t="s">
        <v>31</v>
      </c>
      <c r="K262" s="155" t="s">
        <v>56</v>
      </c>
      <c r="L262" s="156" t="s">
        <v>952</v>
      </c>
      <c r="M262" s="151" t="s">
        <v>142</v>
      </c>
      <c r="N262" s="151" t="str">
        <f>"07.2023"</f>
        <v>07.2023</v>
      </c>
      <c r="O262" s="151" t="str">
        <f>"07.2024"</f>
        <v>07.2024</v>
      </c>
      <c r="P262" s="151" t="s">
        <v>63</v>
      </c>
      <c r="Q262" s="151" t="s">
        <v>60</v>
      </c>
      <c r="R262" s="151" t="s">
        <v>32</v>
      </c>
      <c r="S262" s="151" t="s">
        <v>77</v>
      </c>
      <c r="T262" s="152" t="s">
        <v>60</v>
      </c>
      <c r="U262" s="152" t="s">
        <v>33</v>
      </c>
      <c r="V262" s="152" t="s">
        <v>80</v>
      </c>
      <c r="W262" s="150"/>
      <c r="X262" s="150"/>
      <c r="Y262" s="150"/>
      <c r="Z262" s="150"/>
    </row>
    <row r="263" spans="1:26" ht="371.25" x14ac:dyDescent="0.2">
      <c r="A263" s="154"/>
      <c r="B263" s="101" t="s">
        <v>947</v>
      </c>
      <c r="C263" s="101" t="s">
        <v>948</v>
      </c>
      <c r="D263" s="151"/>
      <c r="E263" s="151"/>
      <c r="F263" s="155"/>
      <c r="G263" s="101" t="s">
        <v>950</v>
      </c>
      <c r="H263" s="101" t="s">
        <v>949</v>
      </c>
      <c r="I263" s="101" t="s">
        <v>951</v>
      </c>
      <c r="J263" s="155"/>
      <c r="K263" s="155"/>
      <c r="L263" s="156"/>
      <c r="M263" s="151"/>
      <c r="N263" s="151"/>
      <c r="O263" s="151"/>
      <c r="P263" s="151"/>
      <c r="Q263" s="151"/>
      <c r="R263" s="151"/>
      <c r="S263" s="151"/>
      <c r="T263" s="152"/>
      <c r="U263" s="152"/>
      <c r="V263" s="152"/>
      <c r="W263" s="150"/>
      <c r="X263" s="150"/>
      <c r="Y263" s="150"/>
      <c r="Z263" s="150"/>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7627824</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9"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80</v>
      </c>
    </row>
    <row r="283" spans="1:26" s="122" customFormat="1" ht="67.5" x14ac:dyDescent="0.2">
      <c r="A283" s="129"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row r="284" spans="1:26" ht="112.5" x14ac:dyDescent="0.2">
      <c r="A284" s="129" t="s">
        <v>1064</v>
      </c>
      <c r="B284" s="8" t="s">
        <v>1060</v>
      </c>
      <c r="C284" s="8" t="s">
        <v>1059</v>
      </c>
      <c r="D284" s="8" t="s">
        <v>132</v>
      </c>
      <c r="E284" s="8" t="s">
        <v>419</v>
      </c>
      <c r="F284" s="127" t="s">
        <v>93</v>
      </c>
      <c r="G284" s="125" t="s">
        <v>1061</v>
      </c>
      <c r="H284" s="8" t="s">
        <v>1062</v>
      </c>
      <c r="I284" s="8" t="s">
        <v>1063</v>
      </c>
      <c r="J284" s="127" t="s">
        <v>31</v>
      </c>
      <c r="K284" s="127" t="s">
        <v>56</v>
      </c>
      <c r="L284" s="52">
        <v>347491.03</v>
      </c>
      <c r="M284" s="8" t="s">
        <v>142</v>
      </c>
      <c r="N284" s="50" t="str">
        <f>"08.2023"</f>
        <v>08.2023</v>
      </c>
      <c r="O284" s="8" t="str">
        <f t="shared" ref="O284:O298" si="27">"12.2023"</f>
        <v>12.2023</v>
      </c>
      <c r="P284" s="8" t="s">
        <v>148</v>
      </c>
      <c r="Q284" s="8" t="s">
        <v>60</v>
      </c>
      <c r="R284" s="126" t="s">
        <v>32</v>
      </c>
      <c r="S284" s="8" t="s">
        <v>60</v>
      </c>
      <c r="T284" s="126" t="s">
        <v>33</v>
      </c>
      <c r="U284" s="126" t="s">
        <v>33</v>
      </c>
      <c r="V284" s="126" t="s">
        <v>80</v>
      </c>
      <c r="W284" s="10"/>
      <c r="X284" s="127"/>
      <c r="Y284" s="10"/>
      <c r="Z284" s="10"/>
    </row>
    <row r="285" spans="1:26" s="16" customFormat="1" ht="45" x14ac:dyDescent="0.2">
      <c r="A285" s="129" t="s">
        <v>1065</v>
      </c>
      <c r="B285" s="13" t="str">
        <f>"10.84"</f>
        <v>10.84</v>
      </c>
      <c r="C285" s="13" t="s">
        <v>120</v>
      </c>
      <c r="D285" s="125" t="s">
        <v>132</v>
      </c>
      <c r="E285" s="125" t="s">
        <v>121</v>
      </c>
      <c r="F285" s="127" t="s">
        <v>93</v>
      </c>
      <c r="G285" s="127" t="s">
        <v>158</v>
      </c>
      <c r="H285" s="125" t="s">
        <v>814</v>
      </c>
      <c r="I285" s="125">
        <v>40</v>
      </c>
      <c r="J285" s="127" t="s">
        <v>31</v>
      </c>
      <c r="K285" s="127" t="s">
        <v>56</v>
      </c>
      <c r="L285" s="128">
        <v>917333.2</v>
      </c>
      <c r="M285" s="20" t="s">
        <v>142</v>
      </c>
      <c r="N285" s="125" t="str">
        <f>"08.2023"</f>
        <v>08.2023</v>
      </c>
      <c r="O285" s="27" t="str">
        <f t="shared" si="27"/>
        <v>12.2023</v>
      </c>
      <c r="P285" s="20" t="s">
        <v>148</v>
      </c>
      <c r="Q285" s="125" t="s">
        <v>60</v>
      </c>
      <c r="R285" s="126" t="s">
        <v>32</v>
      </c>
      <c r="S285" s="125" t="s">
        <v>60</v>
      </c>
      <c r="T285" s="125">
        <v>0</v>
      </c>
      <c r="U285" s="126" t="s">
        <v>33</v>
      </c>
      <c r="V285" s="126" t="s">
        <v>80</v>
      </c>
      <c r="W285" s="10"/>
      <c r="X285" s="10"/>
      <c r="Y285" s="10"/>
      <c r="Z285" s="10"/>
    </row>
    <row r="286" spans="1:26" s="16" customFormat="1" ht="78.75" x14ac:dyDescent="0.2">
      <c r="A286" s="129" t="s">
        <v>1070</v>
      </c>
      <c r="B286" s="13" t="s">
        <v>653</v>
      </c>
      <c r="C286" s="13" t="s">
        <v>1066</v>
      </c>
      <c r="D286" s="125" t="s">
        <v>132</v>
      </c>
      <c r="E286" s="125" t="s">
        <v>1067</v>
      </c>
      <c r="F286" s="127" t="s">
        <v>93</v>
      </c>
      <c r="G286" s="127" t="s">
        <v>250</v>
      </c>
      <c r="H286" s="125" t="s">
        <v>1068</v>
      </c>
      <c r="I286" s="125" t="s">
        <v>1069</v>
      </c>
      <c r="J286" s="127" t="s">
        <v>31</v>
      </c>
      <c r="K286" s="127" t="s">
        <v>56</v>
      </c>
      <c r="L286" s="128">
        <v>6435866.6699999999</v>
      </c>
      <c r="M286" s="20" t="s">
        <v>142</v>
      </c>
      <c r="N286" s="125" t="str">
        <f>"08.2023"</f>
        <v>08.2023</v>
      </c>
      <c r="O286" s="27" t="str">
        <f t="shared" si="27"/>
        <v>12.2023</v>
      </c>
      <c r="P286" s="20" t="s">
        <v>148</v>
      </c>
      <c r="Q286" s="125" t="s">
        <v>60</v>
      </c>
      <c r="R286" s="126" t="s">
        <v>32</v>
      </c>
      <c r="S286" s="125" t="s">
        <v>60</v>
      </c>
      <c r="T286" s="125">
        <v>0</v>
      </c>
      <c r="U286" s="126" t="s">
        <v>33</v>
      </c>
      <c r="V286" s="126" t="s">
        <v>80</v>
      </c>
      <c r="W286" s="10"/>
      <c r="X286" s="10"/>
      <c r="Y286" s="10"/>
      <c r="Z286" s="10"/>
    </row>
    <row r="287" spans="1:26" s="16" customFormat="1" ht="78.75" x14ac:dyDescent="0.2">
      <c r="A287" s="129" t="s">
        <v>1075</v>
      </c>
      <c r="B287" s="13" t="s">
        <v>840</v>
      </c>
      <c r="C287" s="13" t="s">
        <v>1071</v>
      </c>
      <c r="D287" s="125" t="s">
        <v>132</v>
      </c>
      <c r="E287" s="125" t="s">
        <v>1072</v>
      </c>
      <c r="F287" s="127" t="s">
        <v>93</v>
      </c>
      <c r="G287" s="127" t="s">
        <v>1073</v>
      </c>
      <c r="H287" s="125" t="s">
        <v>1078</v>
      </c>
      <c r="I287" s="125" t="s">
        <v>1074</v>
      </c>
      <c r="J287" s="127" t="s">
        <v>31</v>
      </c>
      <c r="K287" s="127" t="s">
        <v>56</v>
      </c>
      <c r="L287" s="128">
        <v>10189672</v>
      </c>
      <c r="M287" s="20" t="s">
        <v>142</v>
      </c>
      <c r="N287" s="125" t="str">
        <f>"08.2023"</f>
        <v>08.2023</v>
      </c>
      <c r="O287" s="27" t="str">
        <f t="shared" si="27"/>
        <v>12.2023</v>
      </c>
      <c r="P287" s="20" t="s">
        <v>148</v>
      </c>
      <c r="Q287" s="125" t="s">
        <v>60</v>
      </c>
      <c r="R287" s="126" t="s">
        <v>32</v>
      </c>
      <c r="S287" s="125" t="s">
        <v>60</v>
      </c>
      <c r="T287" s="125">
        <v>0</v>
      </c>
      <c r="U287" s="126" t="s">
        <v>33</v>
      </c>
      <c r="V287" s="126" t="s">
        <v>80</v>
      </c>
      <c r="W287" s="10"/>
      <c r="X287" s="10"/>
      <c r="Y287" s="10"/>
      <c r="Z287" s="10"/>
    </row>
    <row r="288" spans="1:26" s="16" customFormat="1" ht="45" x14ac:dyDescent="0.2">
      <c r="A288" s="129" t="s">
        <v>1084</v>
      </c>
      <c r="B288" s="13" t="s">
        <v>971</v>
      </c>
      <c r="C288" s="13" t="s">
        <v>1076</v>
      </c>
      <c r="D288" s="125" t="s">
        <v>132</v>
      </c>
      <c r="E288" s="125" t="s">
        <v>1077</v>
      </c>
      <c r="F288" s="127" t="s">
        <v>93</v>
      </c>
      <c r="G288" s="127" t="s">
        <v>707</v>
      </c>
      <c r="H288" s="125" t="s">
        <v>418</v>
      </c>
      <c r="I288" s="125">
        <v>1</v>
      </c>
      <c r="J288" s="127" t="s">
        <v>31</v>
      </c>
      <c r="K288" s="127" t="s">
        <v>56</v>
      </c>
      <c r="L288" s="128">
        <v>1291581.25</v>
      </c>
      <c r="M288" s="20" t="s">
        <v>142</v>
      </c>
      <c r="N288" s="125" t="str">
        <f>"08.2023"</f>
        <v>08.2023</v>
      </c>
      <c r="O288" s="27" t="str">
        <f t="shared" si="27"/>
        <v>12.2023</v>
      </c>
      <c r="P288" s="20" t="s">
        <v>148</v>
      </c>
      <c r="Q288" s="125" t="s">
        <v>60</v>
      </c>
      <c r="R288" s="126" t="s">
        <v>32</v>
      </c>
      <c r="S288" s="125" t="s">
        <v>60</v>
      </c>
      <c r="T288" s="125">
        <v>0</v>
      </c>
      <c r="U288" s="126" t="s">
        <v>33</v>
      </c>
      <c r="V288" s="126" t="s">
        <v>80</v>
      </c>
      <c r="W288" s="10"/>
      <c r="X288" s="10"/>
      <c r="Y288" s="10"/>
      <c r="Z288" s="10"/>
    </row>
    <row r="289" spans="1:26" ht="45" x14ac:dyDescent="0.2">
      <c r="A289" s="129" t="s">
        <v>1085</v>
      </c>
      <c r="B289" s="125" t="s">
        <v>1079</v>
      </c>
      <c r="C289" s="125" t="s">
        <v>1080</v>
      </c>
      <c r="D289" s="125" t="s">
        <v>134</v>
      </c>
      <c r="E289" s="125" t="s">
        <v>1086</v>
      </c>
      <c r="F289" s="127" t="s">
        <v>93</v>
      </c>
      <c r="G289" s="125" t="s">
        <v>1081</v>
      </c>
      <c r="H289" s="125" t="s">
        <v>1082</v>
      </c>
      <c r="I289" s="125" t="s">
        <v>1083</v>
      </c>
      <c r="J289" s="127" t="s">
        <v>31</v>
      </c>
      <c r="K289" s="127" t="s">
        <v>56</v>
      </c>
      <c r="L289" s="128">
        <v>2718594.09</v>
      </c>
      <c r="M289" s="125" t="s">
        <v>142</v>
      </c>
      <c r="N289" s="125" t="str">
        <f t="shared" ref="N289:N290" si="28">"08.2023"</f>
        <v>08.2023</v>
      </c>
      <c r="O289" s="125" t="str">
        <f t="shared" si="27"/>
        <v>12.2023</v>
      </c>
      <c r="P289" s="125" t="s">
        <v>1009</v>
      </c>
      <c r="Q289" s="125" t="s">
        <v>60</v>
      </c>
      <c r="R289" s="125" t="s">
        <v>32</v>
      </c>
      <c r="S289" s="125" t="s">
        <v>77</v>
      </c>
      <c r="T289" s="126" t="s">
        <v>33</v>
      </c>
      <c r="U289" s="126" t="s">
        <v>33</v>
      </c>
      <c r="V289" s="126" t="s">
        <v>80</v>
      </c>
      <c r="W289" s="15"/>
      <c r="X289" s="15"/>
      <c r="Y289" s="15"/>
      <c r="Z289" s="15"/>
    </row>
    <row r="290" spans="1:26" s="127" customFormat="1" ht="90" x14ac:dyDescent="0.2">
      <c r="A290" s="129" t="s">
        <v>1087</v>
      </c>
      <c r="B290" s="127" t="s">
        <v>1048</v>
      </c>
      <c r="C290" s="127" t="s">
        <v>1049</v>
      </c>
      <c r="D290" s="127" t="s">
        <v>132</v>
      </c>
      <c r="E290" s="127" t="s">
        <v>1057</v>
      </c>
      <c r="F290" s="127" t="s">
        <v>93</v>
      </c>
      <c r="G290" s="127" t="s">
        <v>1050</v>
      </c>
      <c r="H290" s="127" t="s">
        <v>1051</v>
      </c>
      <c r="I290" s="127" t="s">
        <v>1052</v>
      </c>
      <c r="J290" s="127" t="s">
        <v>31</v>
      </c>
      <c r="K290" s="127" t="s">
        <v>56</v>
      </c>
      <c r="L290" s="128">
        <v>224619.6</v>
      </c>
      <c r="M290" s="125" t="s">
        <v>142</v>
      </c>
      <c r="N290" s="125" t="str">
        <f t="shared" si="28"/>
        <v>08.2023</v>
      </c>
      <c r="O290" s="125" t="str">
        <f>"11.2023"</f>
        <v>11.2023</v>
      </c>
      <c r="P290" s="127" t="s">
        <v>249</v>
      </c>
      <c r="Q290" s="125" t="s">
        <v>60</v>
      </c>
      <c r="R290" s="125" t="s">
        <v>32</v>
      </c>
      <c r="S290" s="125" t="s">
        <v>60</v>
      </c>
      <c r="T290" s="126" t="s">
        <v>33</v>
      </c>
      <c r="U290" s="126" t="s">
        <v>33</v>
      </c>
      <c r="V290" s="126" t="s">
        <v>80</v>
      </c>
    </row>
    <row r="291" spans="1:26" s="16" customFormat="1" ht="146.25" x14ac:dyDescent="0.2">
      <c r="A291" s="133" t="s">
        <v>1088</v>
      </c>
      <c r="B291" s="13" t="str">
        <f>"24.10"</f>
        <v>24.10</v>
      </c>
      <c r="C291" s="13" t="s">
        <v>1093</v>
      </c>
      <c r="D291" s="131" t="s">
        <v>132</v>
      </c>
      <c r="E291" s="131" t="s">
        <v>1107</v>
      </c>
      <c r="F291" s="133" t="s">
        <v>93</v>
      </c>
      <c r="G291" s="133" t="s">
        <v>1094</v>
      </c>
      <c r="H291" s="131" t="s">
        <v>1095</v>
      </c>
      <c r="I291" s="131" t="s">
        <v>1096</v>
      </c>
      <c r="J291" s="133" t="s">
        <v>31</v>
      </c>
      <c r="K291" s="133" t="s">
        <v>56</v>
      </c>
      <c r="L291" s="134">
        <v>158738.12</v>
      </c>
      <c r="M291" s="20" t="s">
        <v>142</v>
      </c>
      <c r="N291" s="131" t="str">
        <f>"08.2023"</f>
        <v>08.2023</v>
      </c>
      <c r="O291" s="27" t="str">
        <f t="shared" si="27"/>
        <v>12.2023</v>
      </c>
      <c r="P291" s="20" t="s">
        <v>148</v>
      </c>
      <c r="Q291" s="131" t="s">
        <v>60</v>
      </c>
      <c r="R291" s="132" t="s">
        <v>32</v>
      </c>
      <c r="S291" s="131" t="s">
        <v>60</v>
      </c>
      <c r="T291" s="131">
        <v>0</v>
      </c>
      <c r="U291" s="132" t="s">
        <v>33</v>
      </c>
      <c r="V291" s="136" t="s">
        <v>80</v>
      </c>
      <c r="W291" s="10"/>
      <c r="X291" s="10"/>
      <c r="Y291" s="10"/>
      <c r="Z291" s="10"/>
    </row>
    <row r="292" spans="1:26" s="133" customFormat="1" ht="45" x14ac:dyDescent="0.2">
      <c r="A292" s="133" t="s">
        <v>1089</v>
      </c>
      <c r="B292" s="133" t="s">
        <v>1037</v>
      </c>
      <c r="C292" s="133" t="s">
        <v>1038</v>
      </c>
      <c r="D292" s="133" t="s">
        <v>132</v>
      </c>
      <c r="E292" s="133" t="s">
        <v>1042</v>
      </c>
      <c r="F292" s="133" t="s">
        <v>93</v>
      </c>
      <c r="G292" s="133" t="s">
        <v>1039</v>
      </c>
      <c r="H292" s="133" t="s">
        <v>1040</v>
      </c>
      <c r="I292" s="133" t="s">
        <v>1041</v>
      </c>
      <c r="J292" s="133" t="s">
        <v>31</v>
      </c>
      <c r="K292" s="133" t="s">
        <v>56</v>
      </c>
      <c r="L292" s="134">
        <v>446700</v>
      </c>
      <c r="M292" s="131" t="s">
        <v>142</v>
      </c>
      <c r="N292" s="131" t="str">
        <f t="shared" ref="N292" si="29">"08.2023"</f>
        <v>08.2023</v>
      </c>
      <c r="O292" s="131" t="str">
        <f>"11.2023"</f>
        <v>11.2023</v>
      </c>
      <c r="P292" s="133" t="s">
        <v>148</v>
      </c>
      <c r="Q292" s="131" t="s">
        <v>60</v>
      </c>
      <c r="R292" s="131" t="s">
        <v>32</v>
      </c>
      <c r="S292" s="131" t="s">
        <v>60</v>
      </c>
      <c r="T292" s="132" t="s">
        <v>33</v>
      </c>
      <c r="U292" s="132" t="s">
        <v>33</v>
      </c>
      <c r="V292" s="136" t="s">
        <v>80</v>
      </c>
    </row>
    <row r="293" spans="1:26" s="16" customFormat="1" ht="246.75" customHeight="1" x14ac:dyDescent="0.2">
      <c r="A293" s="133" t="s">
        <v>1090</v>
      </c>
      <c r="B293" s="13" t="s">
        <v>1056</v>
      </c>
      <c r="C293" s="13" t="s">
        <v>1043</v>
      </c>
      <c r="D293" s="131" t="s">
        <v>132</v>
      </c>
      <c r="E293" s="131" t="s">
        <v>1097</v>
      </c>
      <c r="F293" s="133" t="s">
        <v>93</v>
      </c>
      <c r="G293" s="133" t="s">
        <v>1045</v>
      </c>
      <c r="H293" s="131" t="s">
        <v>1046</v>
      </c>
      <c r="I293" s="131" t="s">
        <v>1098</v>
      </c>
      <c r="J293" s="133" t="s">
        <v>31</v>
      </c>
      <c r="K293" s="133" t="s">
        <v>56</v>
      </c>
      <c r="L293" s="134">
        <v>4794728</v>
      </c>
      <c r="M293" s="20" t="s">
        <v>142</v>
      </c>
      <c r="N293" s="131" t="str">
        <f t="shared" ref="N293:N303" si="30">"08.2023"</f>
        <v>08.2023</v>
      </c>
      <c r="O293" s="27" t="str">
        <f t="shared" si="27"/>
        <v>12.2023</v>
      </c>
      <c r="P293" s="20" t="s">
        <v>148</v>
      </c>
      <c r="Q293" s="131" t="s">
        <v>60</v>
      </c>
      <c r="R293" s="132" t="s">
        <v>32</v>
      </c>
      <c r="S293" s="131" t="s">
        <v>60</v>
      </c>
      <c r="T293" s="131">
        <v>0</v>
      </c>
      <c r="U293" s="132" t="s">
        <v>33</v>
      </c>
      <c r="V293" s="136" t="s">
        <v>80</v>
      </c>
      <c r="W293" s="10"/>
      <c r="X293" s="10"/>
      <c r="Y293" s="10"/>
      <c r="Z293" s="10"/>
    </row>
    <row r="294" spans="1:26" s="16" customFormat="1" ht="236.25" x14ac:dyDescent="0.2">
      <c r="A294" s="133" t="s">
        <v>1091</v>
      </c>
      <c r="B294" s="13" t="s">
        <v>62</v>
      </c>
      <c r="C294" s="13" t="s">
        <v>1099</v>
      </c>
      <c r="D294" s="131" t="s">
        <v>133</v>
      </c>
      <c r="E294" s="131" t="s">
        <v>1100</v>
      </c>
      <c r="F294" s="133" t="s">
        <v>93</v>
      </c>
      <c r="G294" s="133" t="s">
        <v>1101</v>
      </c>
      <c r="H294" s="131" t="s">
        <v>1102</v>
      </c>
      <c r="I294" s="131" t="s">
        <v>1103</v>
      </c>
      <c r="J294" s="133" t="s">
        <v>31</v>
      </c>
      <c r="K294" s="133" t="s">
        <v>56</v>
      </c>
      <c r="L294" s="134">
        <v>882433.32</v>
      </c>
      <c r="M294" s="20" t="s">
        <v>142</v>
      </c>
      <c r="N294" s="131" t="str">
        <f t="shared" si="30"/>
        <v>08.2023</v>
      </c>
      <c r="O294" s="27" t="str">
        <f t="shared" si="27"/>
        <v>12.2023</v>
      </c>
      <c r="P294" s="20" t="s">
        <v>148</v>
      </c>
      <c r="Q294" s="131" t="s">
        <v>60</v>
      </c>
      <c r="R294" s="132" t="s">
        <v>32</v>
      </c>
      <c r="S294" s="131" t="s">
        <v>60</v>
      </c>
      <c r="T294" s="131">
        <v>0</v>
      </c>
      <c r="U294" s="132" t="s">
        <v>33</v>
      </c>
      <c r="V294" s="136" t="s">
        <v>80</v>
      </c>
      <c r="W294" s="10"/>
      <c r="X294" s="10"/>
      <c r="Y294" s="10"/>
      <c r="Z294" s="10"/>
    </row>
    <row r="295" spans="1:26" s="16" customFormat="1" ht="45" x14ac:dyDescent="0.2">
      <c r="A295" s="133" t="s">
        <v>1092</v>
      </c>
      <c r="B295" s="13" t="s">
        <v>1105</v>
      </c>
      <c r="C295" s="13" t="s">
        <v>1106</v>
      </c>
      <c r="D295" s="131" t="s">
        <v>132</v>
      </c>
      <c r="E295" s="131" t="s">
        <v>1108</v>
      </c>
      <c r="F295" s="133" t="s">
        <v>93</v>
      </c>
      <c r="G295" s="133" t="s">
        <v>707</v>
      </c>
      <c r="H295" s="131" t="s">
        <v>418</v>
      </c>
      <c r="I295" s="131">
        <v>93</v>
      </c>
      <c r="J295" s="133" t="s">
        <v>31</v>
      </c>
      <c r="K295" s="133" t="s">
        <v>56</v>
      </c>
      <c r="L295" s="134">
        <v>200823.27</v>
      </c>
      <c r="M295" s="20" t="s">
        <v>142</v>
      </c>
      <c r="N295" s="131" t="str">
        <f t="shared" si="30"/>
        <v>08.2023</v>
      </c>
      <c r="O295" s="27" t="str">
        <f>"11.2023"</f>
        <v>11.2023</v>
      </c>
      <c r="P295" s="20" t="s">
        <v>148</v>
      </c>
      <c r="Q295" s="131" t="s">
        <v>60</v>
      </c>
      <c r="R295" s="132" t="s">
        <v>32</v>
      </c>
      <c r="S295" s="131" t="s">
        <v>60</v>
      </c>
      <c r="T295" s="131">
        <v>0</v>
      </c>
      <c r="U295" s="132" t="s">
        <v>33</v>
      </c>
      <c r="V295" s="136" t="s">
        <v>80</v>
      </c>
      <c r="W295" s="10"/>
      <c r="X295" s="10"/>
      <c r="Y295" s="10"/>
      <c r="Z295" s="10"/>
    </row>
    <row r="296" spans="1:26" s="16" customFormat="1" ht="45" x14ac:dyDescent="0.2">
      <c r="A296" s="133" t="s">
        <v>1104</v>
      </c>
      <c r="B296" s="13" t="s">
        <v>449</v>
      </c>
      <c r="C296" s="13" t="s">
        <v>450</v>
      </c>
      <c r="D296" s="131" t="s">
        <v>132</v>
      </c>
      <c r="E296" s="131" t="s">
        <v>451</v>
      </c>
      <c r="F296" s="133" t="s">
        <v>93</v>
      </c>
      <c r="G296" s="133" t="s">
        <v>895</v>
      </c>
      <c r="H296" s="131" t="s">
        <v>896</v>
      </c>
      <c r="I296" s="131">
        <v>5000</v>
      </c>
      <c r="J296" s="133" t="s">
        <v>31</v>
      </c>
      <c r="K296" s="133" t="s">
        <v>56</v>
      </c>
      <c r="L296" s="134">
        <v>396000</v>
      </c>
      <c r="M296" s="20" t="s">
        <v>142</v>
      </c>
      <c r="N296" s="131" t="str">
        <f t="shared" si="30"/>
        <v>08.2023</v>
      </c>
      <c r="O296" s="27" t="str">
        <f t="shared" si="27"/>
        <v>12.2023</v>
      </c>
      <c r="P296" s="20" t="s">
        <v>148</v>
      </c>
      <c r="Q296" s="131" t="s">
        <v>60</v>
      </c>
      <c r="R296" s="132" t="s">
        <v>32</v>
      </c>
      <c r="S296" s="131" t="s">
        <v>60</v>
      </c>
      <c r="T296" s="131">
        <v>0</v>
      </c>
      <c r="U296" s="132" t="s">
        <v>33</v>
      </c>
      <c r="V296" s="136" t="s">
        <v>80</v>
      </c>
      <c r="W296" s="10"/>
      <c r="X296" s="10"/>
      <c r="Y296" s="10"/>
      <c r="Z296" s="10"/>
    </row>
    <row r="297" spans="1:26" s="16" customFormat="1" ht="213.75" x14ac:dyDescent="0.2">
      <c r="A297" s="137" t="s">
        <v>1109</v>
      </c>
      <c r="B297" s="13" t="s">
        <v>840</v>
      </c>
      <c r="C297" s="13" t="s">
        <v>1115</v>
      </c>
      <c r="D297" s="135" t="s">
        <v>132</v>
      </c>
      <c r="E297" s="135" t="s">
        <v>1116</v>
      </c>
      <c r="F297" s="137" t="s">
        <v>93</v>
      </c>
      <c r="G297" s="137" t="s">
        <v>1117</v>
      </c>
      <c r="H297" s="135" t="s">
        <v>418</v>
      </c>
      <c r="I297" s="135" t="s">
        <v>1118</v>
      </c>
      <c r="J297" s="137" t="s">
        <v>31</v>
      </c>
      <c r="K297" s="137" t="s">
        <v>56</v>
      </c>
      <c r="L297" s="138">
        <v>871759.2</v>
      </c>
      <c r="M297" s="20" t="s">
        <v>142</v>
      </c>
      <c r="N297" s="135" t="str">
        <f t="shared" si="30"/>
        <v>08.2023</v>
      </c>
      <c r="O297" s="27" t="str">
        <f>"12.2023"</f>
        <v>12.2023</v>
      </c>
      <c r="P297" s="20" t="s">
        <v>148</v>
      </c>
      <c r="Q297" s="135" t="s">
        <v>60</v>
      </c>
      <c r="R297" s="136" t="s">
        <v>32</v>
      </c>
      <c r="S297" s="135" t="s">
        <v>60</v>
      </c>
      <c r="T297" s="135">
        <v>0</v>
      </c>
      <c r="U297" s="136" t="s">
        <v>33</v>
      </c>
      <c r="V297" s="136" t="s">
        <v>80</v>
      </c>
      <c r="W297" s="10"/>
      <c r="X297" s="10"/>
      <c r="Y297" s="10"/>
      <c r="Z297" s="10"/>
    </row>
    <row r="298" spans="1:26" s="16" customFormat="1" ht="45" x14ac:dyDescent="0.2">
      <c r="A298" s="137" t="s">
        <v>1110</v>
      </c>
      <c r="B298" s="13" t="s">
        <v>1119</v>
      </c>
      <c r="C298" s="13" t="s">
        <v>1120</v>
      </c>
      <c r="D298" s="135" t="s">
        <v>132</v>
      </c>
      <c r="E298" s="135" t="s">
        <v>1121</v>
      </c>
      <c r="F298" s="137" t="s">
        <v>93</v>
      </c>
      <c r="G298" s="137" t="s">
        <v>1122</v>
      </c>
      <c r="H298" s="135" t="s">
        <v>418</v>
      </c>
      <c r="I298" s="135" t="s">
        <v>1123</v>
      </c>
      <c r="J298" s="137" t="s">
        <v>31</v>
      </c>
      <c r="K298" s="137" t="s">
        <v>56</v>
      </c>
      <c r="L298" s="138">
        <v>143000.5</v>
      </c>
      <c r="M298" s="20" t="s">
        <v>142</v>
      </c>
      <c r="N298" s="135" t="str">
        <f t="shared" si="30"/>
        <v>08.2023</v>
      </c>
      <c r="O298" s="27" t="str">
        <f t="shared" si="27"/>
        <v>12.2023</v>
      </c>
      <c r="P298" s="20" t="s">
        <v>148</v>
      </c>
      <c r="Q298" s="135" t="s">
        <v>60</v>
      </c>
      <c r="R298" s="136" t="s">
        <v>32</v>
      </c>
      <c r="S298" s="135" t="s">
        <v>60</v>
      </c>
      <c r="T298" s="135">
        <v>0</v>
      </c>
      <c r="U298" s="136" t="s">
        <v>33</v>
      </c>
      <c r="V298" s="136" t="s">
        <v>80</v>
      </c>
      <c r="W298" s="10"/>
      <c r="X298" s="10"/>
      <c r="Y298" s="10"/>
      <c r="Z298" s="10"/>
    </row>
    <row r="299" spans="1:26" s="16" customFormat="1" ht="45" x14ac:dyDescent="0.2">
      <c r="A299" s="137" t="s">
        <v>1111</v>
      </c>
      <c r="B299" s="13" t="s">
        <v>415</v>
      </c>
      <c r="C299" s="13" t="s">
        <v>1124</v>
      </c>
      <c r="D299" s="135" t="s">
        <v>132</v>
      </c>
      <c r="E299" s="135" t="s">
        <v>1125</v>
      </c>
      <c r="F299" s="137" t="s">
        <v>93</v>
      </c>
      <c r="G299" s="137" t="s">
        <v>739</v>
      </c>
      <c r="H299" s="135" t="s">
        <v>418</v>
      </c>
      <c r="I299" s="135" t="s">
        <v>1126</v>
      </c>
      <c r="J299" s="137" t="s">
        <v>31</v>
      </c>
      <c r="K299" s="137" t="s">
        <v>56</v>
      </c>
      <c r="L299" s="138">
        <v>315637.71999999997</v>
      </c>
      <c r="M299" s="20" t="s">
        <v>142</v>
      </c>
      <c r="N299" s="135" t="str">
        <f t="shared" si="30"/>
        <v>08.2023</v>
      </c>
      <c r="O299" s="27" t="str">
        <f>"11.2023"</f>
        <v>11.2023</v>
      </c>
      <c r="P299" s="20" t="s">
        <v>148</v>
      </c>
      <c r="Q299" s="135" t="s">
        <v>60</v>
      </c>
      <c r="R299" s="136" t="s">
        <v>32</v>
      </c>
      <c r="S299" s="135" t="s">
        <v>60</v>
      </c>
      <c r="T299" s="135">
        <v>0</v>
      </c>
      <c r="U299" s="136" t="s">
        <v>33</v>
      </c>
      <c r="V299" s="136" t="s">
        <v>80</v>
      </c>
      <c r="W299" s="10"/>
      <c r="X299" s="10"/>
      <c r="Y299" s="10"/>
      <c r="Z299" s="10"/>
    </row>
    <row r="300" spans="1:26" s="16" customFormat="1" ht="45" x14ac:dyDescent="0.2">
      <c r="A300" s="137" t="s">
        <v>1112</v>
      </c>
      <c r="B300" s="13" t="s">
        <v>1127</v>
      </c>
      <c r="C300" s="13" t="s">
        <v>1128</v>
      </c>
      <c r="D300" s="135" t="s">
        <v>132</v>
      </c>
      <c r="E300" s="135" t="s">
        <v>1129</v>
      </c>
      <c r="F300" s="137" t="s">
        <v>93</v>
      </c>
      <c r="G300" s="137" t="s">
        <v>1039</v>
      </c>
      <c r="H300" s="135" t="s">
        <v>1040</v>
      </c>
      <c r="I300" s="135" t="s">
        <v>1130</v>
      </c>
      <c r="J300" s="137" t="s">
        <v>31</v>
      </c>
      <c r="K300" s="137" t="s">
        <v>56</v>
      </c>
      <c r="L300" s="138">
        <v>203287.92</v>
      </c>
      <c r="M300" s="20" t="s">
        <v>142</v>
      </c>
      <c r="N300" s="135" t="str">
        <f t="shared" si="30"/>
        <v>08.2023</v>
      </c>
      <c r="O300" s="27" t="str">
        <f>"11.2023"</f>
        <v>11.2023</v>
      </c>
      <c r="P300" s="20" t="s">
        <v>148</v>
      </c>
      <c r="Q300" s="135" t="s">
        <v>60</v>
      </c>
      <c r="R300" s="136" t="s">
        <v>32</v>
      </c>
      <c r="S300" s="135" t="s">
        <v>60</v>
      </c>
      <c r="T300" s="135">
        <v>0</v>
      </c>
      <c r="U300" s="136" t="s">
        <v>33</v>
      </c>
      <c r="V300" s="136" t="s">
        <v>80</v>
      </c>
      <c r="W300" s="10"/>
      <c r="X300" s="10"/>
      <c r="Y300" s="10"/>
      <c r="Z300" s="10"/>
    </row>
    <row r="301" spans="1:26" s="16" customFormat="1" ht="67.5" x14ac:dyDescent="0.2">
      <c r="A301" s="141" t="s">
        <v>1113</v>
      </c>
      <c r="B301" s="13" t="s">
        <v>480</v>
      </c>
      <c r="C301" s="13" t="s">
        <v>481</v>
      </c>
      <c r="D301" s="135" t="s">
        <v>133</v>
      </c>
      <c r="E301" s="135" t="s">
        <v>226</v>
      </c>
      <c r="F301" s="137" t="s">
        <v>175</v>
      </c>
      <c r="G301" s="137" t="s">
        <v>573</v>
      </c>
      <c r="H301" s="135" t="s">
        <v>664</v>
      </c>
      <c r="I301" s="135" t="s">
        <v>1132</v>
      </c>
      <c r="J301" s="137" t="s">
        <v>31</v>
      </c>
      <c r="K301" s="137" t="s">
        <v>56</v>
      </c>
      <c r="L301" s="138" t="s">
        <v>1131</v>
      </c>
      <c r="M301" s="20" t="s">
        <v>142</v>
      </c>
      <c r="N301" s="135" t="str">
        <f t="shared" si="30"/>
        <v>08.2023</v>
      </c>
      <c r="O301" s="27" t="str">
        <f>"01.2024"</f>
        <v>01.2024</v>
      </c>
      <c r="P301" s="20" t="s">
        <v>57</v>
      </c>
      <c r="Q301" s="135" t="s">
        <v>77</v>
      </c>
      <c r="R301" s="136" t="s">
        <v>32</v>
      </c>
      <c r="S301" s="135" t="s">
        <v>77</v>
      </c>
      <c r="T301" s="135" t="s">
        <v>60</v>
      </c>
      <c r="U301" s="136" t="s">
        <v>33</v>
      </c>
      <c r="V301" s="136" t="s">
        <v>1143</v>
      </c>
      <c r="W301" s="10"/>
      <c r="X301" s="10"/>
      <c r="Y301" s="10"/>
      <c r="Z301" s="10"/>
    </row>
    <row r="302" spans="1:26" s="16" customFormat="1" ht="315" x14ac:dyDescent="0.2">
      <c r="A302" s="137" t="s">
        <v>1114</v>
      </c>
      <c r="B302" s="13" t="s">
        <v>1133</v>
      </c>
      <c r="C302" s="13" t="s">
        <v>1136</v>
      </c>
      <c r="D302" s="135" t="s">
        <v>132</v>
      </c>
      <c r="E302" s="135" t="s">
        <v>1134</v>
      </c>
      <c r="F302" s="137" t="s">
        <v>175</v>
      </c>
      <c r="G302" s="137" t="s">
        <v>707</v>
      </c>
      <c r="H302" s="135" t="s">
        <v>418</v>
      </c>
      <c r="I302" s="135" t="s">
        <v>1135</v>
      </c>
      <c r="J302" s="137" t="s">
        <v>31</v>
      </c>
      <c r="K302" s="137" t="s">
        <v>56</v>
      </c>
      <c r="L302" s="138">
        <v>53570</v>
      </c>
      <c r="M302" s="20" t="s">
        <v>142</v>
      </c>
      <c r="N302" s="135" t="str">
        <f t="shared" si="30"/>
        <v>08.2023</v>
      </c>
      <c r="O302" s="27" t="str">
        <f>"09.2023"</f>
        <v>09.2023</v>
      </c>
      <c r="P302" s="20" t="s">
        <v>57</v>
      </c>
      <c r="Q302" s="135" t="s">
        <v>77</v>
      </c>
      <c r="R302" s="136" t="s">
        <v>32</v>
      </c>
      <c r="S302" s="135" t="s">
        <v>60</v>
      </c>
      <c r="T302" s="135">
        <v>0</v>
      </c>
      <c r="U302" s="136" t="s">
        <v>33</v>
      </c>
      <c r="V302" s="136" t="s">
        <v>80</v>
      </c>
      <c r="W302" s="10"/>
      <c r="X302" s="10"/>
      <c r="Y302" s="10"/>
      <c r="Z302" s="10"/>
    </row>
    <row r="303" spans="1:26" s="16" customFormat="1" ht="56.25" x14ac:dyDescent="0.2">
      <c r="A303" s="137" t="s">
        <v>1137</v>
      </c>
      <c r="B303" s="13" t="s">
        <v>1141</v>
      </c>
      <c r="C303" s="13" t="s">
        <v>1140</v>
      </c>
      <c r="D303" s="135" t="s">
        <v>132</v>
      </c>
      <c r="E303" s="135" t="s">
        <v>1138</v>
      </c>
      <c r="F303" s="137" t="s">
        <v>93</v>
      </c>
      <c r="G303" s="137" t="s">
        <v>1122</v>
      </c>
      <c r="H303" s="135" t="s">
        <v>418</v>
      </c>
      <c r="I303" s="137" t="s">
        <v>1139</v>
      </c>
      <c r="J303" s="137" t="s">
        <v>31</v>
      </c>
      <c r="K303" s="137" t="s">
        <v>56</v>
      </c>
      <c r="L303" s="138">
        <v>287992</v>
      </c>
      <c r="M303" s="20" t="s">
        <v>142</v>
      </c>
      <c r="N303" s="135" t="str">
        <f t="shared" si="30"/>
        <v>08.2023</v>
      </c>
      <c r="O303" s="27" t="str">
        <f t="shared" ref="O303:O318" si="31">"12.2023"</f>
        <v>12.2023</v>
      </c>
      <c r="P303" s="20" t="s">
        <v>148</v>
      </c>
      <c r="Q303" s="135" t="s">
        <v>60</v>
      </c>
      <c r="R303" s="136" t="s">
        <v>32</v>
      </c>
      <c r="S303" s="135" t="s">
        <v>60</v>
      </c>
      <c r="T303" s="135">
        <v>0</v>
      </c>
      <c r="U303" s="136" t="s">
        <v>33</v>
      </c>
      <c r="V303" s="136" t="s">
        <v>80</v>
      </c>
      <c r="W303" s="10"/>
      <c r="X303" s="10"/>
      <c r="Y303" s="10"/>
      <c r="Z303" s="10"/>
    </row>
    <row r="304" spans="1:26" ht="112.5" x14ac:dyDescent="0.2">
      <c r="A304" s="141" t="s">
        <v>1142</v>
      </c>
      <c r="B304" s="8" t="s">
        <v>1060</v>
      </c>
      <c r="C304" s="8" t="s">
        <v>1059</v>
      </c>
      <c r="D304" s="8" t="s">
        <v>132</v>
      </c>
      <c r="E304" s="8" t="s">
        <v>419</v>
      </c>
      <c r="F304" s="141" t="s">
        <v>93</v>
      </c>
      <c r="G304" s="139" t="s">
        <v>1061</v>
      </c>
      <c r="H304" s="8" t="s">
        <v>1062</v>
      </c>
      <c r="I304" s="8" t="s">
        <v>1063</v>
      </c>
      <c r="J304" s="141" t="s">
        <v>31</v>
      </c>
      <c r="K304" s="141" t="s">
        <v>56</v>
      </c>
      <c r="L304" s="52">
        <v>347491.03</v>
      </c>
      <c r="M304" s="8" t="s">
        <v>142</v>
      </c>
      <c r="N304" s="50" t="str">
        <f>"08.2023"</f>
        <v>08.2023</v>
      </c>
      <c r="O304" s="8" t="str">
        <f t="shared" si="31"/>
        <v>12.2023</v>
      </c>
      <c r="P304" s="8" t="s">
        <v>148</v>
      </c>
      <c r="Q304" s="8" t="s">
        <v>60</v>
      </c>
      <c r="R304" s="140" t="s">
        <v>32</v>
      </c>
      <c r="S304" s="8" t="s">
        <v>60</v>
      </c>
      <c r="T304" s="140" t="s">
        <v>33</v>
      </c>
      <c r="U304" s="140" t="s">
        <v>33</v>
      </c>
      <c r="V304" s="143" t="s">
        <v>80</v>
      </c>
      <c r="W304" s="10"/>
      <c r="X304" s="141"/>
      <c r="Y304" s="10"/>
      <c r="Z304" s="10"/>
    </row>
    <row r="305" spans="1:26" ht="45" x14ac:dyDescent="0.2">
      <c r="A305" s="144" t="s">
        <v>1144</v>
      </c>
      <c r="B305" s="8" t="s">
        <v>422</v>
      </c>
      <c r="C305" s="8" t="s">
        <v>1151</v>
      </c>
      <c r="D305" s="8" t="s">
        <v>135</v>
      </c>
      <c r="E305" s="8" t="s">
        <v>1152</v>
      </c>
      <c r="F305" s="144" t="s">
        <v>93</v>
      </c>
      <c r="G305" s="142">
        <v>876</v>
      </c>
      <c r="H305" s="8" t="s">
        <v>54</v>
      </c>
      <c r="I305" s="8">
        <v>1</v>
      </c>
      <c r="J305" s="144" t="s">
        <v>31</v>
      </c>
      <c r="K305" s="144" t="s">
        <v>56</v>
      </c>
      <c r="L305" s="52">
        <v>8654988</v>
      </c>
      <c r="M305" s="8" t="s">
        <v>142</v>
      </c>
      <c r="N305" s="50" t="str">
        <f>"09.2023"</f>
        <v>09.2023</v>
      </c>
      <c r="O305" s="8" t="str">
        <f t="shared" si="31"/>
        <v>12.2023</v>
      </c>
      <c r="P305" s="8" t="s">
        <v>148</v>
      </c>
      <c r="Q305" s="8" t="s">
        <v>60</v>
      </c>
      <c r="R305" s="143" t="s">
        <v>32</v>
      </c>
      <c r="S305" s="8" t="s">
        <v>60</v>
      </c>
      <c r="T305" s="143" t="s">
        <v>33</v>
      </c>
      <c r="U305" s="143" t="s">
        <v>33</v>
      </c>
      <c r="V305" s="143" t="s">
        <v>80</v>
      </c>
      <c r="W305" s="10"/>
      <c r="X305" s="144"/>
      <c r="Y305" s="10"/>
      <c r="Z305" s="10"/>
    </row>
    <row r="306" spans="1:26" ht="67.5" x14ac:dyDescent="0.2">
      <c r="A306" s="144" t="s">
        <v>1145</v>
      </c>
      <c r="B306" s="8" t="s">
        <v>1153</v>
      </c>
      <c r="C306" s="8" t="s">
        <v>1154</v>
      </c>
      <c r="D306" s="8" t="s">
        <v>132</v>
      </c>
      <c r="E306" s="8" t="s">
        <v>1155</v>
      </c>
      <c r="F306" s="144" t="s">
        <v>93</v>
      </c>
      <c r="G306" s="142" t="s">
        <v>975</v>
      </c>
      <c r="H306" s="8" t="s">
        <v>976</v>
      </c>
      <c r="I306" s="8" t="s">
        <v>1156</v>
      </c>
      <c r="J306" s="144" t="s">
        <v>31</v>
      </c>
      <c r="K306" s="144" t="s">
        <v>56</v>
      </c>
      <c r="L306" s="52">
        <v>7163830.7000000002</v>
      </c>
      <c r="M306" s="8" t="s">
        <v>142</v>
      </c>
      <c r="N306" s="50" t="str">
        <f t="shared" ref="N306:N318" si="32">"09.2023"</f>
        <v>09.2023</v>
      </c>
      <c r="O306" s="8" t="str">
        <f t="shared" si="31"/>
        <v>12.2023</v>
      </c>
      <c r="P306" s="8" t="s">
        <v>148</v>
      </c>
      <c r="Q306" s="8" t="s">
        <v>60</v>
      </c>
      <c r="R306" s="143" t="s">
        <v>32</v>
      </c>
      <c r="S306" s="8" t="s">
        <v>60</v>
      </c>
      <c r="T306" s="143" t="s">
        <v>33</v>
      </c>
      <c r="U306" s="143" t="s">
        <v>33</v>
      </c>
      <c r="V306" s="143" t="s">
        <v>80</v>
      </c>
      <c r="W306" s="10"/>
      <c r="X306" s="144"/>
      <c r="Y306" s="10"/>
      <c r="Z306" s="10"/>
    </row>
    <row r="307" spans="1:26" ht="78.75" x14ac:dyDescent="0.2">
      <c r="A307" s="144" t="s">
        <v>1146</v>
      </c>
      <c r="B307" s="8" t="s">
        <v>797</v>
      </c>
      <c r="C307" s="8" t="s">
        <v>798</v>
      </c>
      <c r="D307" s="8" t="s">
        <v>135</v>
      </c>
      <c r="E307" s="8" t="s">
        <v>1164</v>
      </c>
      <c r="F307" s="144" t="s">
        <v>93</v>
      </c>
      <c r="G307" s="142">
        <v>876</v>
      </c>
      <c r="H307" s="8" t="s">
        <v>54</v>
      </c>
      <c r="I307" s="8">
        <v>1</v>
      </c>
      <c r="J307" s="144" t="s">
        <v>31</v>
      </c>
      <c r="K307" s="144" t="s">
        <v>56</v>
      </c>
      <c r="L307" s="52">
        <v>39929977</v>
      </c>
      <c r="M307" s="8" t="s">
        <v>142</v>
      </c>
      <c r="N307" s="50" t="str">
        <f t="shared" si="32"/>
        <v>09.2023</v>
      </c>
      <c r="O307" s="8" t="str">
        <f t="shared" si="31"/>
        <v>12.2023</v>
      </c>
      <c r="P307" s="8" t="s">
        <v>148</v>
      </c>
      <c r="Q307" s="8" t="s">
        <v>60</v>
      </c>
      <c r="R307" s="143" t="s">
        <v>32</v>
      </c>
      <c r="S307" s="8" t="s">
        <v>60</v>
      </c>
      <c r="T307" s="143" t="s">
        <v>33</v>
      </c>
      <c r="U307" s="143" t="s">
        <v>33</v>
      </c>
      <c r="V307" s="143" t="s">
        <v>80</v>
      </c>
      <c r="W307" s="10"/>
      <c r="X307" s="144"/>
      <c r="Y307" s="10"/>
      <c r="Z307" s="10"/>
    </row>
    <row r="308" spans="1:26" ht="225" x14ac:dyDescent="0.2">
      <c r="A308" s="144" t="s">
        <v>1147</v>
      </c>
      <c r="B308" s="8" t="s">
        <v>1157</v>
      </c>
      <c r="C308" s="8" t="s">
        <v>1158</v>
      </c>
      <c r="D308" s="8" t="s">
        <v>132</v>
      </c>
      <c r="E308" s="8" t="s">
        <v>426</v>
      </c>
      <c r="F308" s="144" t="s">
        <v>93</v>
      </c>
      <c r="G308" s="142">
        <v>166</v>
      </c>
      <c r="H308" s="8" t="s">
        <v>58</v>
      </c>
      <c r="I308" s="8" t="s">
        <v>1159</v>
      </c>
      <c r="J308" s="144" t="s">
        <v>31</v>
      </c>
      <c r="K308" s="144" t="s">
        <v>56</v>
      </c>
      <c r="L308" s="52">
        <v>2070756.06</v>
      </c>
      <c r="M308" s="8" t="s">
        <v>142</v>
      </c>
      <c r="N308" s="50" t="str">
        <f t="shared" si="32"/>
        <v>09.2023</v>
      </c>
      <c r="O308" s="8" t="str">
        <f t="shared" si="31"/>
        <v>12.2023</v>
      </c>
      <c r="P308" s="8" t="s">
        <v>148</v>
      </c>
      <c r="Q308" s="8" t="s">
        <v>60</v>
      </c>
      <c r="R308" s="143" t="s">
        <v>32</v>
      </c>
      <c r="S308" s="8" t="s">
        <v>60</v>
      </c>
      <c r="T308" s="143" t="s">
        <v>33</v>
      </c>
      <c r="U308" s="143" t="s">
        <v>33</v>
      </c>
      <c r="V308" s="143" t="s">
        <v>80</v>
      </c>
      <c r="W308" s="10"/>
      <c r="X308" s="144"/>
      <c r="Y308" s="10"/>
      <c r="Z308" s="10"/>
    </row>
    <row r="309" spans="1:26" ht="45" x14ac:dyDescent="0.2">
      <c r="A309" s="144" t="s">
        <v>1148</v>
      </c>
      <c r="B309" s="8" t="s">
        <v>1160</v>
      </c>
      <c r="C309" s="8" t="s">
        <v>1161</v>
      </c>
      <c r="D309" s="8" t="s">
        <v>132</v>
      </c>
      <c r="E309" s="8" t="s">
        <v>1162</v>
      </c>
      <c r="F309" s="144" t="s">
        <v>93</v>
      </c>
      <c r="G309" s="142" t="s">
        <v>739</v>
      </c>
      <c r="H309" s="8" t="s">
        <v>740</v>
      </c>
      <c r="I309" s="8" t="s">
        <v>1163</v>
      </c>
      <c r="J309" s="144" t="s">
        <v>31</v>
      </c>
      <c r="K309" s="144" t="s">
        <v>56</v>
      </c>
      <c r="L309" s="52">
        <v>3969760</v>
      </c>
      <c r="M309" s="8" t="s">
        <v>142</v>
      </c>
      <c r="N309" s="50" t="str">
        <f t="shared" si="32"/>
        <v>09.2023</v>
      </c>
      <c r="O309" s="8" t="str">
        <f t="shared" si="31"/>
        <v>12.2023</v>
      </c>
      <c r="P309" s="8" t="s">
        <v>148</v>
      </c>
      <c r="Q309" s="8" t="s">
        <v>60</v>
      </c>
      <c r="R309" s="143" t="s">
        <v>32</v>
      </c>
      <c r="S309" s="8" t="s">
        <v>60</v>
      </c>
      <c r="T309" s="143" t="s">
        <v>33</v>
      </c>
      <c r="U309" s="143" t="s">
        <v>33</v>
      </c>
      <c r="V309" s="143" t="s">
        <v>80</v>
      </c>
      <c r="W309" s="10"/>
      <c r="X309" s="144"/>
      <c r="Y309" s="10"/>
      <c r="Z309" s="10"/>
    </row>
    <row r="310" spans="1:26" ht="45" x14ac:dyDescent="0.2">
      <c r="A310" s="144" t="s">
        <v>1149</v>
      </c>
      <c r="B310" s="13" t="s">
        <v>1105</v>
      </c>
      <c r="C310" s="13" t="s">
        <v>1106</v>
      </c>
      <c r="D310" s="142" t="s">
        <v>132</v>
      </c>
      <c r="E310" s="142" t="s">
        <v>1108</v>
      </c>
      <c r="F310" s="144" t="s">
        <v>93</v>
      </c>
      <c r="G310" s="144" t="s">
        <v>707</v>
      </c>
      <c r="H310" s="142" t="s">
        <v>418</v>
      </c>
      <c r="I310" s="142">
        <v>93</v>
      </c>
      <c r="J310" s="144" t="s">
        <v>31</v>
      </c>
      <c r="K310" s="144" t="s">
        <v>56</v>
      </c>
      <c r="L310" s="145">
        <v>200823.27</v>
      </c>
      <c r="M310" s="8" t="s">
        <v>142</v>
      </c>
      <c r="N310" s="50" t="str">
        <f t="shared" si="32"/>
        <v>09.2023</v>
      </c>
      <c r="O310" s="8" t="str">
        <f t="shared" si="31"/>
        <v>12.2023</v>
      </c>
      <c r="P310" s="8" t="s">
        <v>148</v>
      </c>
      <c r="Q310" s="8" t="s">
        <v>60</v>
      </c>
      <c r="R310" s="143" t="s">
        <v>32</v>
      </c>
      <c r="S310" s="8" t="s">
        <v>60</v>
      </c>
      <c r="T310" s="143" t="s">
        <v>33</v>
      </c>
      <c r="U310" s="143" t="s">
        <v>33</v>
      </c>
      <c r="V310" s="143" t="s">
        <v>80</v>
      </c>
      <c r="W310" s="10"/>
      <c r="X310" s="144"/>
      <c r="Y310" s="10"/>
      <c r="Z310" s="10"/>
    </row>
    <row r="311" spans="1:26" ht="45" x14ac:dyDescent="0.2">
      <c r="A311" s="144" t="s">
        <v>1150</v>
      </c>
      <c r="B311" s="13" t="s">
        <v>449</v>
      </c>
      <c r="C311" s="13" t="s">
        <v>450</v>
      </c>
      <c r="D311" s="142" t="s">
        <v>132</v>
      </c>
      <c r="E311" s="142" t="s">
        <v>451</v>
      </c>
      <c r="F311" s="144" t="s">
        <v>93</v>
      </c>
      <c r="G311" s="144" t="s">
        <v>895</v>
      </c>
      <c r="H311" s="142" t="s">
        <v>896</v>
      </c>
      <c r="I311" s="142">
        <v>5000</v>
      </c>
      <c r="J311" s="144" t="s">
        <v>31</v>
      </c>
      <c r="K311" s="144" t="s">
        <v>56</v>
      </c>
      <c r="L311" s="145">
        <v>396000</v>
      </c>
      <c r="M311" s="8" t="s">
        <v>142</v>
      </c>
      <c r="N311" s="50" t="str">
        <f t="shared" si="32"/>
        <v>09.2023</v>
      </c>
      <c r="O311" s="8" t="str">
        <f t="shared" si="31"/>
        <v>12.2023</v>
      </c>
      <c r="P311" s="8" t="s">
        <v>148</v>
      </c>
      <c r="Q311" s="8" t="s">
        <v>60</v>
      </c>
      <c r="R311" s="143" t="s">
        <v>32</v>
      </c>
      <c r="S311" s="8" t="s">
        <v>60</v>
      </c>
      <c r="T311" s="143" t="s">
        <v>33</v>
      </c>
      <c r="U311" s="143" t="s">
        <v>33</v>
      </c>
      <c r="V311" s="143" t="s">
        <v>80</v>
      </c>
      <c r="W311" s="10"/>
      <c r="X311" s="144"/>
      <c r="Y311" s="10"/>
      <c r="Z311" s="10"/>
    </row>
    <row r="312" spans="1:26" ht="45" x14ac:dyDescent="0.2">
      <c r="A312" s="148" t="s">
        <v>1166</v>
      </c>
      <c r="B312" s="13" t="s">
        <v>897</v>
      </c>
      <c r="C312" s="13" t="s">
        <v>898</v>
      </c>
      <c r="D312" s="146" t="s">
        <v>133</v>
      </c>
      <c r="E312" s="146" t="s">
        <v>1173</v>
      </c>
      <c r="F312" s="148" t="s">
        <v>93</v>
      </c>
      <c r="G312" s="148" t="s">
        <v>159</v>
      </c>
      <c r="H312" s="146" t="s">
        <v>535</v>
      </c>
      <c r="I312" s="146">
        <v>2</v>
      </c>
      <c r="J312" s="148" t="s">
        <v>31</v>
      </c>
      <c r="K312" s="148" t="s">
        <v>56</v>
      </c>
      <c r="L312" s="149">
        <v>1397100</v>
      </c>
      <c r="M312" s="8" t="s">
        <v>142</v>
      </c>
      <c r="N312" s="50" t="str">
        <f t="shared" si="32"/>
        <v>09.2023</v>
      </c>
      <c r="O312" s="8" t="str">
        <f t="shared" si="31"/>
        <v>12.2023</v>
      </c>
      <c r="P312" s="8" t="s">
        <v>148</v>
      </c>
      <c r="Q312" s="8" t="s">
        <v>60</v>
      </c>
      <c r="R312" s="147" t="s">
        <v>32</v>
      </c>
      <c r="S312" s="8" t="s">
        <v>60</v>
      </c>
      <c r="T312" s="147" t="s">
        <v>33</v>
      </c>
      <c r="U312" s="147" t="s">
        <v>33</v>
      </c>
      <c r="V312" s="147" t="s">
        <v>1058</v>
      </c>
      <c r="W312" s="10"/>
      <c r="X312" s="148"/>
      <c r="Y312" s="10"/>
      <c r="Z312" s="10"/>
    </row>
    <row r="313" spans="1:26" ht="45" x14ac:dyDescent="0.2">
      <c r="A313" s="148" t="s">
        <v>1167</v>
      </c>
      <c r="B313" s="13" t="s">
        <v>1174</v>
      </c>
      <c r="C313" s="13" t="s">
        <v>1175</v>
      </c>
      <c r="D313" s="146" t="s">
        <v>132</v>
      </c>
      <c r="E313" s="146" t="s">
        <v>1177</v>
      </c>
      <c r="F313" s="148" t="s">
        <v>93</v>
      </c>
      <c r="G313" s="148" t="s">
        <v>707</v>
      </c>
      <c r="H313" s="146" t="s">
        <v>418</v>
      </c>
      <c r="I313" s="146" t="s">
        <v>1176</v>
      </c>
      <c r="J313" s="148" t="s">
        <v>31</v>
      </c>
      <c r="K313" s="148" t="s">
        <v>56</v>
      </c>
      <c r="L313" s="149">
        <v>221314.56</v>
      </c>
      <c r="M313" s="8" t="s">
        <v>142</v>
      </c>
      <c r="N313" s="50" t="str">
        <f t="shared" si="32"/>
        <v>09.2023</v>
      </c>
      <c r="O313" s="8" t="str">
        <f t="shared" si="31"/>
        <v>12.2023</v>
      </c>
      <c r="P313" s="8" t="s">
        <v>148</v>
      </c>
      <c r="Q313" s="8" t="s">
        <v>60</v>
      </c>
      <c r="R313" s="147" t="s">
        <v>32</v>
      </c>
      <c r="S313" s="8" t="s">
        <v>60</v>
      </c>
      <c r="T313" s="147" t="s">
        <v>33</v>
      </c>
      <c r="U313" s="147" t="s">
        <v>33</v>
      </c>
      <c r="V313" s="147" t="s">
        <v>1058</v>
      </c>
      <c r="W313" s="10"/>
      <c r="X313" s="148"/>
      <c r="Y313" s="10"/>
      <c r="Z313" s="10"/>
    </row>
    <row r="314" spans="1:26" ht="67.5" x14ac:dyDescent="0.2">
      <c r="A314" s="148" t="s">
        <v>1168</v>
      </c>
      <c r="B314" s="13">
        <v>45204</v>
      </c>
      <c r="C314" s="13" t="s">
        <v>182</v>
      </c>
      <c r="D314" s="146" t="s">
        <v>132</v>
      </c>
      <c r="E314" s="146" t="s">
        <v>183</v>
      </c>
      <c r="F314" s="148" t="s">
        <v>93</v>
      </c>
      <c r="G314" s="148" t="s">
        <v>158</v>
      </c>
      <c r="H314" s="146" t="s">
        <v>184</v>
      </c>
      <c r="I314" s="146">
        <v>132.5</v>
      </c>
      <c r="J314" s="148" t="s">
        <v>31</v>
      </c>
      <c r="K314" s="148" t="s">
        <v>56</v>
      </c>
      <c r="L314" s="149" t="s">
        <v>1183</v>
      </c>
      <c r="M314" s="8" t="s">
        <v>142</v>
      </c>
      <c r="N314" s="50" t="str">
        <f t="shared" si="32"/>
        <v>09.2023</v>
      </c>
      <c r="O314" s="8" t="str">
        <f>"02.2024"</f>
        <v>02.2024</v>
      </c>
      <c r="P314" s="8" t="s">
        <v>148</v>
      </c>
      <c r="Q314" s="8" t="s">
        <v>60</v>
      </c>
      <c r="R314" s="147" t="s">
        <v>32</v>
      </c>
      <c r="S314" s="8" t="s">
        <v>60</v>
      </c>
      <c r="T314" s="147" t="s">
        <v>33</v>
      </c>
      <c r="U314" s="147" t="s">
        <v>33</v>
      </c>
      <c r="V314" s="147" t="s">
        <v>1058</v>
      </c>
      <c r="W314" s="10"/>
      <c r="X314" s="148"/>
      <c r="Y314" s="10"/>
      <c r="Z314" s="10"/>
    </row>
    <row r="315" spans="1:26" ht="135" x14ac:dyDescent="0.2">
      <c r="A315" s="148" t="s">
        <v>1169</v>
      </c>
      <c r="B315" s="13" t="s">
        <v>929</v>
      </c>
      <c r="C315" s="13" t="s">
        <v>1178</v>
      </c>
      <c r="D315" s="146" t="s">
        <v>132</v>
      </c>
      <c r="E315" s="146" t="s">
        <v>931</v>
      </c>
      <c r="F315" s="148" t="s">
        <v>93</v>
      </c>
      <c r="G315" s="148" t="s">
        <v>707</v>
      </c>
      <c r="H315" s="146" t="s">
        <v>418</v>
      </c>
      <c r="I315" s="146" t="s">
        <v>933</v>
      </c>
      <c r="J315" s="148" t="s">
        <v>31</v>
      </c>
      <c r="K315" s="148" t="s">
        <v>56</v>
      </c>
      <c r="L315" s="149">
        <v>191232.96</v>
      </c>
      <c r="M315" s="8" t="s">
        <v>142</v>
      </c>
      <c r="N315" s="50" t="str">
        <f t="shared" si="32"/>
        <v>09.2023</v>
      </c>
      <c r="O315" s="8" t="str">
        <f>"10.2023"</f>
        <v>10.2023</v>
      </c>
      <c r="P315" s="8" t="s">
        <v>148</v>
      </c>
      <c r="Q315" s="8" t="s">
        <v>60</v>
      </c>
      <c r="R315" s="147" t="s">
        <v>32</v>
      </c>
      <c r="S315" s="8" t="s">
        <v>60</v>
      </c>
      <c r="T315" s="147" t="s">
        <v>33</v>
      </c>
      <c r="U315" s="147" t="s">
        <v>33</v>
      </c>
      <c r="V315" s="147" t="s">
        <v>1058</v>
      </c>
      <c r="W315" s="10"/>
      <c r="X315" s="148"/>
      <c r="Y315" s="10"/>
      <c r="Z315" s="10"/>
    </row>
    <row r="316" spans="1:26" ht="90" x14ac:dyDescent="0.2">
      <c r="A316" s="148" t="s">
        <v>1170</v>
      </c>
      <c r="B316" s="13" t="s">
        <v>971</v>
      </c>
      <c r="C316" s="13" t="s">
        <v>1179</v>
      </c>
      <c r="D316" s="146" t="s">
        <v>132</v>
      </c>
      <c r="E316" s="146" t="s">
        <v>1180</v>
      </c>
      <c r="F316" s="148" t="s">
        <v>93</v>
      </c>
      <c r="G316" s="148" t="s">
        <v>707</v>
      </c>
      <c r="H316" s="146" t="s">
        <v>418</v>
      </c>
      <c r="I316" s="146" t="s">
        <v>1181</v>
      </c>
      <c r="J316" s="148" t="s">
        <v>31</v>
      </c>
      <c r="K316" s="148" t="s">
        <v>56</v>
      </c>
      <c r="L316" s="149">
        <v>147287.29</v>
      </c>
      <c r="M316" s="8" t="s">
        <v>142</v>
      </c>
      <c r="N316" s="50" t="str">
        <f t="shared" si="32"/>
        <v>09.2023</v>
      </c>
      <c r="O316" s="8" t="str">
        <f t="shared" si="31"/>
        <v>12.2023</v>
      </c>
      <c r="P316" s="8" t="s">
        <v>148</v>
      </c>
      <c r="Q316" s="8" t="s">
        <v>60</v>
      </c>
      <c r="R316" s="147" t="s">
        <v>32</v>
      </c>
      <c r="S316" s="8" t="s">
        <v>60</v>
      </c>
      <c r="T316" s="147" t="s">
        <v>33</v>
      </c>
      <c r="U316" s="147" t="s">
        <v>33</v>
      </c>
      <c r="V316" s="147" t="s">
        <v>1058</v>
      </c>
      <c r="W316" s="10"/>
      <c r="X316" s="148"/>
      <c r="Y316" s="10"/>
      <c r="Z316" s="10"/>
    </row>
    <row r="317" spans="1:26" ht="56.25" x14ac:dyDescent="0.2">
      <c r="A317" s="148" t="s">
        <v>1171</v>
      </c>
      <c r="B317" s="13" t="s">
        <v>437</v>
      </c>
      <c r="C317" s="13" t="s">
        <v>1038</v>
      </c>
      <c r="D317" s="146" t="s">
        <v>132</v>
      </c>
      <c r="E317" s="146" t="s">
        <v>1042</v>
      </c>
      <c r="F317" s="148" t="s">
        <v>93</v>
      </c>
      <c r="G317" s="148" t="s">
        <v>729</v>
      </c>
      <c r="H317" s="146" t="s">
        <v>58</v>
      </c>
      <c r="I317" s="146" t="s">
        <v>1041</v>
      </c>
      <c r="J317" s="148" t="s">
        <v>31</v>
      </c>
      <c r="K317" s="148" t="s">
        <v>56</v>
      </c>
      <c r="L317" s="149">
        <v>693680</v>
      </c>
      <c r="M317" s="8" t="s">
        <v>142</v>
      </c>
      <c r="N317" s="50" t="str">
        <f t="shared" si="32"/>
        <v>09.2023</v>
      </c>
      <c r="O317" s="8" t="str">
        <f>"11.2023"</f>
        <v>11.2023</v>
      </c>
      <c r="P317" s="8" t="s">
        <v>249</v>
      </c>
      <c r="Q317" s="8" t="s">
        <v>60</v>
      </c>
      <c r="R317" s="147" t="s">
        <v>32</v>
      </c>
      <c r="S317" s="8" t="s">
        <v>60</v>
      </c>
      <c r="T317" s="147" t="s">
        <v>33</v>
      </c>
      <c r="U317" s="147" t="s">
        <v>33</v>
      </c>
      <c r="V317" s="147" t="s">
        <v>1058</v>
      </c>
      <c r="W317" s="10"/>
      <c r="X317" s="148"/>
      <c r="Y317" s="10"/>
      <c r="Z317" s="10"/>
    </row>
    <row r="318" spans="1:26" ht="45" x14ac:dyDescent="0.2">
      <c r="A318" s="148" t="s">
        <v>1172</v>
      </c>
      <c r="B318" s="13" t="s">
        <v>422</v>
      </c>
      <c r="C318" s="13" t="s">
        <v>1151</v>
      </c>
      <c r="D318" s="146" t="s">
        <v>135</v>
      </c>
      <c r="E318" s="146" t="s">
        <v>1182</v>
      </c>
      <c r="F318" s="148" t="s">
        <v>93</v>
      </c>
      <c r="G318" s="148" t="s">
        <v>159</v>
      </c>
      <c r="H318" s="146" t="s">
        <v>54</v>
      </c>
      <c r="I318" s="146">
        <v>1</v>
      </c>
      <c r="J318" s="148" t="s">
        <v>31</v>
      </c>
      <c r="K318" s="148" t="s">
        <v>56</v>
      </c>
      <c r="L318" s="149">
        <v>11193367.199999999</v>
      </c>
      <c r="M318" s="8" t="s">
        <v>142</v>
      </c>
      <c r="N318" s="50" t="str">
        <f t="shared" si="32"/>
        <v>09.2023</v>
      </c>
      <c r="O318" s="8" t="str">
        <f t="shared" si="31"/>
        <v>12.2023</v>
      </c>
      <c r="P318" s="8" t="s">
        <v>63</v>
      </c>
      <c r="Q318" s="8" t="s">
        <v>60</v>
      </c>
      <c r="R318" s="147" t="s">
        <v>32</v>
      </c>
      <c r="S318" s="8" t="s">
        <v>77</v>
      </c>
      <c r="T318" s="147" t="s">
        <v>33</v>
      </c>
      <c r="U318" s="147" t="s">
        <v>33</v>
      </c>
      <c r="V318" s="147" t="s">
        <v>1058</v>
      </c>
      <c r="W318" s="10"/>
      <c r="X318" s="148"/>
      <c r="Y318" s="10"/>
      <c r="Z318" s="10"/>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2023-09-12T07:38:54Z</cp:lastPrinted>
  <dcterms:created xsi:type="dcterms:W3CDTF">2018-05-08T14:29:34Z</dcterms:created>
  <dcterms:modified xsi:type="dcterms:W3CDTF">2023-09-12T08:02:50Z</dcterms:modified>
</cp:coreProperties>
</file>