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15 от 29.02.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закупок'!$A$1:$Z$167</definedName>
  </definedNames>
  <calcPr calcId="162913"/>
</workbook>
</file>

<file path=xl/calcChain.xml><?xml version="1.0" encoding="utf-8"?>
<calcChain xmlns="http://schemas.openxmlformats.org/spreadsheetml/2006/main">
  <c r="O166" i="1" l="1"/>
  <c r="O167" i="1"/>
  <c r="N166" i="1"/>
  <c r="N167" i="1"/>
  <c r="N165" i="1"/>
  <c r="O164" i="1" l="1"/>
  <c r="N164" i="1"/>
  <c r="O163" i="1" l="1"/>
  <c r="N163" i="1"/>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<sst xmlns="http://schemas.openxmlformats.org/spreadsheetml/2006/main" count="2589" uniqueCount="686">
  <si>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</si>
  <si>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</si>
  <si>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</si>
  <si>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</si>
  <si>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</si>
  <si>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</si>
  <si>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</si>
  <si>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</si>
  <si>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</si>
  <si>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</si>
  <si>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</si>
  <si>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</si>
  <si>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</si>
  <si>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</si>
  <si>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</si>
  <si>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</si>
  <si>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</si>
  <si>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</si>
  <si>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</si>
  <si>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</si>
  <si>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</si>
  <si>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</si>
  <si>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</si>
  <si>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</si>
  <si>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</si>
  <si>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</si>
  <si>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</si>
  <si>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</si>
  <si>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</si>
  <si>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</si>
  <si>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</si>
  <si>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</si>
  <si>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</si>
  <si>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</si>
  <si>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</si>
  <si>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</si>
  <si>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</si>
  <si>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</si>
  <si>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</si>
  <si>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</si>
  <si>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</si>
  <si>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</si>
  <si>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</si>
  <si>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</si>
  <si>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</si>
  <si>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</si>
  <si>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</si>
  <si>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</si>
  <si>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</si>
  <si>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</si>
  <si>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</si>
  <si>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</si>
  <si>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</si>
  <si>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</si>
  <si>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</si>
  <si>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</si>
  <si>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</si>
  <si>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</si>
  <si>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</si>
  <si>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</si>
  <si>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</si>
  <si>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</si>
  <si>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</si>
  <si>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</si>
  <si>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</si>
  <si>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</si>
  <si>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</si>
  <si>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</si>
  <si>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</si>
  <si>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</si>
  <si>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</si>
  <si>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</si>
  <si>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</si>
  <si>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</si>
  <si>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</si>
  <si>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</si>
  <si>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</si>
  <si>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</si>
  <si>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</si>
  <si>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</si>
  <si>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</si>
  <si>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</si>
  <si>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</si>
  <si>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</si>
  <si>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</si>
  <si>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</si>
  <si>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</si>
  <si>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</si>
  <si>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</si>
  <si>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</si>
  <si>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</si>
  <si>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</si>
  <si>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</si>
  <si>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</si>
  <si>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</si>
  <si>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</si>
  <si>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</si>
  <si>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</si>
  <si>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</si>
  <si>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</si>
  <si>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</si>
  <si>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</si>
  <si>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</si>
  <si>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</si>
  <si>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</si>
  <si>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</si>
  <si>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</si>
  <si>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</si>
  <si>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</si>
  <si>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</si>
  <si>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</si>
  <si>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</si>
  <si>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</si>
  <si>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</si>
  <si>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</si>
  <si>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</si>
  <si>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</si>
  <si>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</si>
  <si>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</si>
  <si>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</si>
  <si>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</si>
  <si>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</si>
  <si>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</si>
  <si>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</si>
  <si>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</si>
  <si>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</si>
  <si>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</si>
  <si>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</si>
  <si>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</si>
  <si>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</si>
  <si>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</si>
  <si>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</si>
  <si>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</si>
  <si>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</si>
  <si>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</si>
  <si>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</si>
  <si>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</si>
  <si>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</si>
  <si>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</si>
  <si>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</si>
  <si>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</si>
  <si>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</si>
  <si>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</si>
  <si>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</si>
  <si>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</si>
  <si>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</si>
  <si>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</si>
  <si>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</si>
  <si>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</si>
  <si>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</si>
  <si>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</si>
  <si>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</si>
  <si>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</si>
  <si>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</si>
  <si>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</si>
  <si>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</si>
  <si>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</si>
  <si>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</si>
  <si>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</si>
  <si>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</si>
  <si>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</si>
  <si>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</si>
  <si>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</si>
  <si>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</si>
  <si>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</si>
  <si>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</si>
  <si>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</si>
  <si>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</si>
  <si>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</si>
  <si>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</si>
  <si>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</si>
  <si>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</si>
  <si>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</si>
  <si>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</si>
  <si>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</si>
  <si>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</si>
  <si>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</si>
  <si>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</si>
  <si>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</si>
  <si>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</si>
  <si>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</si>
  <si>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</si>
  <si>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</si>
  <si>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</si>
  <si>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</si>
  <si>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</si>
  <si>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</si>
  <si>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</si>
  <si>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</si>
  <si>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</si>
  <si>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</si>
  <si>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</si>
  <si>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</si>
  <si>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</si>
  <si>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</si>
  <si>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</si>
  <si>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</si>
  <si>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</si>
  <si>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</si>
  <si>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</si>
  <si>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</si>
  <si>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</si>
  <si>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</si>
  <si>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</si>
  <si>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</si>
  <si>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</si>
  <si>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</si>
  <si>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</si>
  <si>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</si>
  <si>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</si>
  <si>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</si>
  <si>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</si>
  <si>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</si>
  <si>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</si>
  <si>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</si>
  <si>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</si>
  <si>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</si>
  <si>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</si>
  <si>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</si>
  <si>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</si>
  <si>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</si>
  <si>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</si>
  <si>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</si>
  <si>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</si>
  <si>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</si>
  <si>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</si>
  <si>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</si>
  <si>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</si>
  <si>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</si>
  <si>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</si>
  <si>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</si>
  <si>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</si>
  <si>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</si>
  <si>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</si>
  <si>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</si>
  <si>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</si>
  <si>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</si>
  <si>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</si>
  <si>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</si>
  <si>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</si>
  <si>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</si>
  <si>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</si>
  <si>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</si>
  <si>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</si>
  <si>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</si>
  <si>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</si>
  <si>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</si>
  <si>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</si>
  <si>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</si>
  <si>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</si>
  <si>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</si>
  <si>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</si>
  <si>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</si>
  <si>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</si>
  <si>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</si>
  <si>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</si>
  <si>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</si>
  <si>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</si>
  <si>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</si>
  <si>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</si>
  <si>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</si>
  <si>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</si>
  <si>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</si>
  <si>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</si>
  <si>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</si>
  <si>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</si>
  <si>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</si>
  <si>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</si>
  <si>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</si>
  <si>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</si>
  <si>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</si>
  <si>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</si>
  <si>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</si>
  <si>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</si>
  <si>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</si>
  <si>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</si>
  <si>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</si>
  <si>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</si>
  <si>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</si>
  <si>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</si>
  <si>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</si>
  <si>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</si>
  <si>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</si>
  <si>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</si>
  <si>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</si>
  <si>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</si>
  <si>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</si>
  <si>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</si>
  <si>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</si>
  <si>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</si>
  <si>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</si>
  <si>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</si>
  <si>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</si>
  <si>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</si>
  <si>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</si>
  <si>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</si>
  <si>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</si>
  <si>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</si>
  <si>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</si>
  <si>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</si>
  <si>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</si>
  <si>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</si>
  <si>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</si>
  <si>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</si>
  <si>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</si>
  <si>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</si>
  <si>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</si>
  <si>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</si>
  <si>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</si>
  <si>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</si>
  <si>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</si>
  <si>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</si>
  <si>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</si>
  <si>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</si>
  <si>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</si>
  <si>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</si>
  <si>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</si>
  <si>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</si>
  <si>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</si>
  <si>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</si>
  <si>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</si>
  <si>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</si>
  <si>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</si>
  <si>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</si>
  <si>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</si>
  <si>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</si>
  <si>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</si>
  <si>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</si>
  <si>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</si>
  <si>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</si>
  <si>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</si>
  <si>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</si>
  <si>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</si>
  <si>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</si>
  <si>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</si>
  <si>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</si>
  <si>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</si>
  <si>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</si>
  <si>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</si>
  <si>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</si>
  <si>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</si>
  <si>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</si>
  <si>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</si>
  <si>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</si>
  <si>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</si>
  <si>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</si>
  <si>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</si>
  <si>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</si>
  <si>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</si>
  <si>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</si>
  <si>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</si>
  <si>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</si>
  <si>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</si>
  <si>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</si>
  <si>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</si>
  <si>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</si>
  <si>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</si>
  <si>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</si>
  <si>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</si>
  <si>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</si>
  <si>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</si>
  <si>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</si>
  <si>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</si>
  <si>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</si>
  <si>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</si>
  <si>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</si>
  <si>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</si>
  <si>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</si>
  <si>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</si>
  <si>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</si>
  <si>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</si>
  <si>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</si>
  <si>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</si>
  <si>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</si>
  <si>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</si>
  <si>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</si>
  <si>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</si>
  <si>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</si>
  <si>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</si>
  <si>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</si>
  <si>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</si>
  <si>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</si>
  <si>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</si>
  <si>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</si>
  <si>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</si>
  <si>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</si>
  <si>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</si>
  <si>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</si>
  <si>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</si>
  <si>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</si>
  <si>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</si>
  <si>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</si>
  <si>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</si>
  <si>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</si>
  <si>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</si>
  <si>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</si>
  <si>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</si>
  <si>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</si>
  <si>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</si>
  <si>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</si>
  <si>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</si>
  <si>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</si>
  <si>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</si>
  <si>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</si>
  <si>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</si>
  <si>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</si>
  <si>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</si>
  <si>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</si>
  <si>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</si>
  <si>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</si>
  <si>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</si>
  <si>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</si>
  <si>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</si>
  <si>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</si>
  <si>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</si>
  <si>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</si>
  <si>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</si>
  <si>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</si>
  <si>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</si>
  <si>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</si>
  <si>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</si>
  <si>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</si>
  <si>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</si>
  <si>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</si>
  <si>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</si>
  <si>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</si>
  <si>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</si>
  <si>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</si>
  <si>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</si>
  <si>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</si>
  <si>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</si>
  <si>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</si>
  <si>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</si>
  <si>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</si>
  <si>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</si>
  <si>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</si>
  <si>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</si>
  <si>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</si>
  <si>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</si>
  <si>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</si>
  <si>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</si>
  <si>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</si>
  <si>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</si>
  <si>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</si>
  <si>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</si>
  <si>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</si>
  <si>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</si>
  <si>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</si>
  <si>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</si>
  <si>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</si>
  <si>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</si>
  <si>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</si>
  <si>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</si>
  <si>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</si>
  <si>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</si>
  <si>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</si>
  <si>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</si>
  <si>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</si>
  <si>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</si>
  <si>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</si>
  <si>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</si>
  <si>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</si>
  <si>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</si>
  <si>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</si>
  <si>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</si>
  <si>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</si>
  <si>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</si>
  <si>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</si>
  <si>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</si>
  <si>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</si>
  <si>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</si>
  <si>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</si>
  <si>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</si>
  <si>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</si>
  <si>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</si>
  <si>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</si>
  <si>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</si>
  <si>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</si>
  <si>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</si>
  <si>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</si>
  <si>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</si>
  <si>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</si>
  <si>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</si>
  <si>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</si>
  <si>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</si>
  <si>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</si>
  <si>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</si>
  <si>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</si>
  <si>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</si>
  <si>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</si>
  <si>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</si>
  <si>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</si>
  <si>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</si>
  <si>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</si>
  <si>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</si>
  <si>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</si>
  <si>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</si>
  <si>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</si>
  <si>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</si>
  <si>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</si>
  <si>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</si>
  <si>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</si>
  <si>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</si>
  <si>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</si>
  <si>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</si>
  <si>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</si>
  <si>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</si>
  <si>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</si>
  <si>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</si>
  <si>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</si>
  <si>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</si>
  <si>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</si>
  <si>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</si>
  <si>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</si>
  <si>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</si>
  <si>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</si>
  <si>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</si>
  <si>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</si>
  <si>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</si>
  <si>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</si>
  <si>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</si>
  <si>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</si>
  <si>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</si>
  <si>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</si>
  <si>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</si>
  <si>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</si>
  <si>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</si>
  <si>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</si>
  <si>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</si>
  <si>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</si>
  <si>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</si>
  <si>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</si>
  <si>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</si>
  <si>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</si>
  <si>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</si>
  <si>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</si>
  <si>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</si>
  <si>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</si>
  <si>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</si>
  <si>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</si>
  <si>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</si>
  <si>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</si>
  <si>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</si>
  <si>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</si>
  <si>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</si>
  <si>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</si>
  <si>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</si>
  <si>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</si>
  <si>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</si>
  <si>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</si>
  <si>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</si>
  <si>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</si>
  <si>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</si>
  <si>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</si>
  <si>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</si>
  <si>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</si>
  <si>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</si>
  <si>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</si>
  <si>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</si>
  <si>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</si>
  <si>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</si>
  <si>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</si>
  <si>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</si>
  <si>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</si>
  <si>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</si>
  <si>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</si>
  <si>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</si>
  <si>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</si>
  <si>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</si>
  <si>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</si>
  <si>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</si>
  <si>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</si>
  <si>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</si>
  <si>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</si>
  <si>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</si>
  <si>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</si>
  <si>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</si>
  <si>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</si>
  <si>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</si>
  <si>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</si>
  <si>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</si>
  <si>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</si>
  <si>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</si>
  <si>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</si>
  <si>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</si>
  <si>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</si>
  <si>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</si>
  <si>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</si>
  <si>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</si>
  <si>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</si>
  <si>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</si>
  <si>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</si>
  <si>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</si>
  <si>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</si>
  <si>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</si>
  <si>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</si>
  <si>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</si>
  <si>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</si>
  <si>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</si>
  <si>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</si>
  <si>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</si>
  <si>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</si>
  <si>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</si>
  <si>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</si>
  <si>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</si>
  <si>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</si>
  <si>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</si>
  <si>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</si>
  <si>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</si>
  <si>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</si>
  <si>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</si>
  <si>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</si>
  <si>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</si>
  <si>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</si>
  <si>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</si>
  <si>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</si>
  <si>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</si>
  <si>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</si>
  <si>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</si>
  <si>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</si>
  <si>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</si>
  <si>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</si>
  <si>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</si>
  <si>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</si>
  <si>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</si>
  <si>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</si>
  <si>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</si>
  <si>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</si>
  <si>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</si>
  <si>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</si>
  <si>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</si>
  <si>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</si>
  <si>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</si>
  <si>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</si>
  <si>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</si>
  <si>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</si>
  <si>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</si>
  <si>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</si>
  <si>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</si>
  <si>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</si>
  <si>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</si>
  <si>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</si>
  <si>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</si>
  <si>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</si>
  <si>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</si>
  <si>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</si>
  <si>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</si>
  <si>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</si>
  <si>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</si>
  <si>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</si>
  <si>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</si>
  <si>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</si>
  <si>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</si>
  <si>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</si>
  <si>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</si>
  <si>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</si>
  <si>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</si>
  <si>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</si>
  <si>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</si>
  <si>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</si>
  <si>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</si>
  <si>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29.10</t>
  </si>
  <si>
    <t>29.10.42.111</t>
  </si>
  <si>
    <t>Поставка автотранспортных средств для ГУП РК "Крымтеплокоммунэнерго"</t>
  </si>
  <si>
    <t>42.11.20.230 42.11.20.230 42.11.20.230 42.11.20.230 42.11.20.230 42.11.20.230 42.11.20.230 42.11.20.230 42.11.20.230 42.11.20.230 42.11.20.230 42.11.20.230 42.11.20.230 42.11.20.230 42.11.20.230 42.11.20.230 42.11.20.230 42.11.20.230 42.11.20.230 42.11.20.230 42.11.20.230 42.11.20.230 42.11.20.230 42.11.20.230 42.11.20.230 42.11.20.230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</si>
  <si>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</si>
  <si>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</si>
  <si>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 xml:space="preserve">42.11            42.11           42.11              42.11            42.11             42.11                   42.11                  42.11                   42.11                      42.11                      42.11                     42.11                   42.11                  42.11            42.11           42.11              42.11            42.11             42.11                   42.11                  42.11                   42.11                      42.11                      42.11                     42.11                   42.11 </t>
  </si>
  <si>
    <t xml:space="preserve">36.00            37.00             37.00         </t>
  </si>
  <si>
    <t>36.00.11.000               37.00.11.110                  37.00.11.110</t>
  </si>
  <si>
    <t>Холодное водоснабжение и водоотведение на источники теплоснабжения филиала ГУП РК "Крымтеплокоммунэнерго" г. Евпатория для выработки тепловой энергии потребителям</t>
  </si>
  <si>
    <t>145 605
31 500
-</t>
  </si>
  <si>
    <t>10 380 648.44
В том числе объем исполнения долгосрочного договора:
2024 - 9 041 647,94
2025 - 1 339 000.50</t>
  </si>
  <si>
    <t>23.20</t>
  </si>
  <si>
    <t>23.20.12.110</t>
  </si>
  <si>
    <t>Поставка  кирпича огнеупорного шамотного для нужд ГУП РК "Крымтеплокоммунэнерго"</t>
  </si>
  <si>
    <t>33400</t>
  </si>
  <si>
    <t>23.32</t>
  </si>
  <si>
    <t>23.32.11.110</t>
  </si>
  <si>
    <t>Поставка кирпича строительного для нужд ГУП РК "Крымтеплокоммунэнерго"</t>
  </si>
  <si>
    <t>38300</t>
  </si>
  <si>
    <t xml:space="preserve">85.42        85.42      85.42     85.42      85.42        85.42        85.42       85.42     85.42      85.42      85.42     </t>
  </si>
  <si>
    <t xml:space="preserve">85.42.19.900       85.42.19.900      85.42.19.900      85.42.19.900        85.42.19.900       85.42.19.900      85.42.19.900          85.42.19.900          85.42.19.900          85.42.19.900           85.42.19.900  </t>
  </si>
  <si>
    <t>40
2
8
34
35
34
42
9
2
2
3</t>
  </si>
  <si>
    <t>Приложение №1 к приказу от 27.12.2023 № 472
УТВЕРЖДАЮ
НАЧАЛЬНИК УПРАВЛЕНИЯ ЗАКУПОК И МАТЕРИАЛЬНО-ТЕХНИЧЕСКОГО СНАБЖЕНИЯ
___________________ В.Н. Тарасов
"01" марта 2024 года</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</si>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</sst>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08">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7"/>
  <sheetViews>
    <sheetView tabSelected="1" view="pageBreakPreview" topLeftCell="A163" zoomScaleNormal="100" zoomScaleSheetLayoutView="100" workbookViewId="0">
      <selection activeCell="E167" sqref="E167"/>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98" t="s">
        <v>684</v>
      </c>
      <c r="W1" s="198"/>
      <c r="X1" s="198"/>
      <c r="Y1" s="198"/>
      <c r="Z1" s="198"/>
    </row>
    <row r="2" spans="1:26" s="1" customFormat="1" ht="80.25" customHeight="1" x14ac:dyDescent="0.25">
      <c r="F2" s="6"/>
      <c r="G2" s="2"/>
      <c r="H2" s="3"/>
      <c r="I2" s="3"/>
      <c r="V2" s="198"/>
      <c r="W2" s="198"/>
      <c r="X2" s="198"/>
      <c r="Y2" s="198"/>
      <c r="Z2" s="198"/>
    </row>
    <row r="3" spans="1:26" s="4" customFormat="1" ht="15.75" x14ac:dyDescent="0.25">
      <c r="A3" s="199" t="s">
        <v>543</v>
      </c>
      <c r="B3" s="199"/>
      <c r="C3" s="199"/>
      <c r="D3" s="199"/>
      <c r="E3" s="199"/>
      <c r="F3" s="199"/>
      <c r="G3" s="199"/>
      <c r="H3" s="199"/>
      <c r="I3" s="199"/>
      <c r="J3" s="199"/>
      <c r="K3" s="199"/>
      <c r="L3" s="199"/>
      <c r="M3" s="199"/>
      <c r="N3" s="199"/>
      <c r="O3" s="199"/>
      <c r="P3" s="199"/>
      <c r="Q3" s="199"/>
      <c r="R3" s="199"/>
      <c r="S3" s="200"/>
      <c r="T3" s="200"/>
      <c r="U3" s="200"/>
      <c r="V3" s="200"/>
      <c r="W3" s="200"/>
      <c r="X3" s="200"/>
      <c r="Y3" s="200"/>
      <c r="Z3" s="200"/>
    </row>
    <row r="4" spans="1:26" s="4" customFormat="1" ht="15.75" x14ac:dyDescent="0.25">
      <c r="A4" s="201"/>
      <c r="B4" s="201"/>
      <c r="C4" s="201"/>
      <c r="D4" s="201"/>
      <c r="E4" s="201"/>
      <c r="F4" s="201"/>
      <c r="G4" s="201"/>
      <c r="H4" s="201"/>
      <c r="I4" s="201"/>
      <c r="J4" s="201"/>
      <c r="K4" s="201"/>
      <c r="L4" s="201"/>
      <c r="M4" s="201"/>
      <c r="N4" s="201"/>
      <c r="O4" s="201"/>
      <c r="P4" s="201"/>
      <c r="Q4" s="201"/>
      <c r="R4" s="201"/>
      <c r="S4" s="202"/>
      <c r="T4" s="202"/>
      <c r="U4" s="202"/>
      <c r="V4" s="202"/>
      <c r="W4" s="202"/>
      <c r="X4" s="202"/>
      <c r="Y4" s="202"/>
      <c r="Z4" s="202"/>
    </row>
    <row r="5" spans="1:26" s="4" customFormat="1" ht="15.75" x14ac:dyDescent="0.25">
      <c r="A5" s="172" t="s">
        <v>32</v>
      </c>
      <c r="B5" s="172"/>
      <c r="C5" s="172"/>
      <c r="D5" s="172"/>
      <c r="E5" s="172"/>
      <c r="F5" s="172" t="s">
        <v>33</v>
      </c>
      <c r="G5" s="172"/>
      <c r="H5" s="172"/>
      <c r="I5" s="172"/>
      <c r="J5" s="172"/>
      <c r="K5" s="172"/>
      <c r="L5" s="172"/>
      <c r="M5" s="172"/>
      <c r="N5" s="172"/>
      <c r="O5" s="172"/>
      <c r="P5" s="172"/>
      <c r="Q5" s="172"/>
      <c r="R5" s="172"/>
      <c r="S5" s="194"/>
      <c r="T5" s="194"/>
      <c r="U5" s="194"/>
      <c r="V5" s="194"/>
      <c r="W5" s="194"/>
      <c r="X5" s="194"/>
      <c r="Y5" s="194"/>
      <c r="Z5" s="194"/>
    </row>
    <row r="6" spans="1:26" s="4" customFormat="1" ht="15.75" x14ac:dyDescent="0.25">
      <c r="A6" s="172" t="s">
        <v>34</v>
      </c>
      <c r="B6" s="172"/>
      <c r="C6" s="172"/>
      <c r="D6" s="172"/>
      <c r="E6" s="172"/>
      <c r="F6" s="172" t="s">
        <v>35</v>
      </c>
      <c r="G6" s="172"/>
      <c r="H6" s="172"/>
      <c r="I6" s="172"/>
      <c r="J6" s="172"/>
      <c r="K6" s="172"/>
      <c r="L6" s="172"/>
      <c r="M6" s="172"/>
      <c r="N6" s="172"/>
      <c r="O6" s="172"/>
      <c r="P6" s="172"/>
      <c r="Q6" s="172"/>
      <c r="R6" s="172"/>
      <c r="S6" s="194"/>
      <c r="T6" s="194"/>
      <c r="U6" s="194"/>
      <c r="V6" s="194"/>
      <c r="W6" s="194"/>
      <c r="X6" s="194"/>
      <c r="Y6" s="194"/>
      <c r="Z6" s="194"/>
    </row>
    <row r="7" spans="1:26" s="4" customFormat="1" ht="15.75" x14ac:dyDescent="0.25">
      <c r="A7" s="172" t="s">
        <v>36</v>
      </c>
      <c r="B7" s="172"/>
      <c r="C7" s="172"/>
      <c r="D7" s="172"/>
      <c r="E7" s="172"/>
      <c r="F7" s="205" t="s">
        <v>59</v>
      </c>
      <c r="G7" s="205"/>
      <c r="H7" s="205"/>
      <c r="I7" s="205"/>
      <c r="J7" s="205"/>
      <c r="K7" s="205"/>
      <c r="L7" s="205"/>
      <c r="M7" s="205"/>
      <c r="N7" s="205"/>
      <c r="O7" s="205"/>
      <c r="P7" s="205"/>
      <c r="Q7" s="205"/>
      <c r="R7" s="205"/>
      <c r="S7" s="194"/>
      <c r="T7" s="194"/>
      <c r="U7" s="194"/>
      <c r="V7" s="194"/>
      <c r="W7" s="194"/>
      <c r="X7" s="194"/>
      <c r="Y7" s="194"/>
      <c r="Z7" s="194"/>
    </row>
    <row r="8" spans="1:26" s="4" customFormat="1" ht="15.75" x14ac:dyDescent="0.25">
      <c r="A8" s="172" t="s">
        <v>37</v>
      </c>
      <c r="B8" s="172"/>
      <c r="C8" s="172"/>
      <c r="D8" s="172"/>
      <c r="E8" s="172"/>
      <c r="F8" s="206" t="s">
        <v>64</v>
      </c>
      <c r="G8" s="207"/>
      <c r="H8" s="207"/>
      <c r="I8" s="207"/>
      <c r="J8" s="207"/>
      <c r="K8" s="207"/>
      <c r="L8" s="207"/>
      <c r="M8" s="207"/>
      <c r="N8" s="207"/>
      <c r="O8" s="207"/>
      <c r="P8" s="207"/>
      <c r="Q8" s="207"/>
      <c r="R8" s="207"/>
      <c r="S8" s="194"/>
      <c r="T8" s="194"/>
      <c r="U8" s="194"/>
      <c r="V8" s="194"/>
      <c r="W8" s="194"/>
      <c r="X8" s="194"/>
      <c r="Y8" s="194"/>
      <c r="Z8" s="194"/>
    </row>
    <row r="9" spans="1:26" s="4" customFormat="1" ht="15.75" x14ac:dyDescent="0.25">
      <c r="A9" s="172" t="s">
        <v>38</v>
      </c>
      <c r="B9" s="172"/>
      <c r="C9" s="172"/>
      <c r="D9" s="172"/>
      <c r="E9" s="172"/>
      <c r="F9" s="172">
        <v>9102028499</v>
      </c>
      <c r="G9" s="172"/>
      <c r="H9" s="172"/>
      <c r="I9" s="172"/>
      <c r="J9" s="172"/>
      <c r="K9" s="172"/>
      <c r="L9" s="172"/>
      <c r="M9" s="172"/>
      <c r="N9" s="172"/>
      <c r="O9" s="172"/>
      <c r="P9" s="172"/>
      <c r="Q9" s="172"/>
      <c r="R9" s="172"/>
      <c r="S9" s="194"/>
      <c r="T9" s="194"/>
      <c r="U9" s="194"/>
      <c r="V9" s="194"/>
      <c r="W9" s="194"/>
      <c r="X9" s="194"/>
      <c r="Y9" s="194"/>
      <c r="Z9" s="194"/>
    </row>
    <row r="10" spans="1:26" s="4" customFormat="1" ht="15.75" x14ac:dyDescent="0.25">
      <c r="A10" s="172" t="s">
        <v>39</v>
      </c>
      <c r="B10" s="172"/>
      <c r="C10" s="172"/>
      <c r="D10" s="172"/>
      <c r="E10" s="172"/>
      <c r="F10" s="172">
        <v>910201001</v>
      </c>
      <c r="G10" s="172"/>
      <c r="H10" s="172"/>
      <c r="I10" s="172"/>
      <c r="J10" s="172"/>
      <c r="K10" s="172"/>
      <c r="L10" s="172"/>
      <c r="M10" s="172"/>
      <c r="N10" s="172"/>
      <c r="O10" s="172"/>
      <c r="P10" s="172"/>
      <c r="Q10" s="172"/>
      <c r="R10" s="172"/>
      <c r="S10" s="194"/>
      <c r="T10" s="194"/>
      <c r="U10" s="194"/>
      <c r="V10" s="194"/>
      <c r="W10" s="194"/>
      <c r="X10" s="194"/>
      <c r="Y10" s="194"/>
      <c r="Z10" s="194"/>
    </row>
    <row r="11" spans="1:26" s="4" customFormat="1" ht="15.75" x14ac:dyDescent="0.25">
      <c r="A11" s="172" t="s">
        <v>40</v>
      </c>
      <c r="B11" s="172"/>
      <c r="C11" s="172"/>
      <c r="D11" s="172"/>
      <c r="E11" s="172"/>
      <c r="F11" s="172">
        <v>35000000000</v>
      </c>
      <c r="G11" s="172"/>
      <c r="H11" s="172"/>
      <c r="I11" s="172"/>
      <c r="J11" s="172"/>
      <c r="K11" s="172"/>
      <c r="L11" s="172"/>
      <c r="M11" s="172"/>
      <c r="N11" s="172"/>
      <c r="O11" s="172"/>
      <c r="P11" s="172"/>
      <c r="Q11" s="172"/>
      <c r="R11" s="172"/>
      <c r="S11" s="194"/>
      <c r="T11" s="194"/>
      <c r="U11" s="194"/>
      <c r="V11" s="194"/>
      <c r="W11" s="194"/>
      <c r="X11" s="194"/>
      <c r="Y11" s="194"/>
      <c r="Z11" s="194"/>
    </row>
    <row r="13" spans="1:26" ht="12.75" customHeight="1" x14ac:dyDescent="0.2">
      <c r="A13" s="179" t="s">
        <v>0</v>
      </c>
      <c r="B13" s="179" t="s">
        <v>1</v>
      </c>
      <c r="C13" s="179" t="s">
        <v>2</v>
      </c>
      <c r="D13" s="176" t="s">
        <v>102</v>
      </c>
      <c r="E13" s="193" t="s">
        <v>3</v>
      </c>
      <c r="F13" s="193"/>
      <c r="G13" s="193"/>
      <c r="H13" s="193"/>
      <c r="I13" s="193"/>
      <c r="J13" s="193"/>
      <c r="K13" s="193"/>
      <c r="L13" s="193"/>
      <c r="M13" s="193"/>
      <c r="N13" s="193"/>
      <c r="O13" s="193"/>
      <c r="P13" s="179" t="s">
        <v>4</v>
      </c>
      <c r="Q13" s="179" t="s">
        <v>5</v>
      </c>
      <c r="R13" s="179"/>
      <c r="S13" s="179"/>
      <c r="T13" s="179"/>
      <c r="U13" s="179"/>
      <c r="V13" s="179" t="s">
        <v>14</v>
      </c>
      <c r="W13" s="173" t="s">
        <v>15</v>
      </c>
      <c r="X13" s="173" t="s">
        <v>16</v>
      </c>
      <c r="Y13" s="173" t="s">
        <v>17</v>
      </c>
      <c r="Z13" s="173" t="s">
        <v>18</v>
      </c>
    </row>
    <row r="14" spans="1:26" ht="15" customHeight="1" x14ac:dyDescent="0.2">
      <c r="A14" s="179"/>
      <c r="B14" s="179"/>
      <c r="C14" s="179"/>
      <c r="D14" s="177"/>
      <c r="E14" s="179"/>
      <c r="F14" s="193"/>
      <c r="G14" s="193"/>
      <c r="H14" s="193"/>
      <c r="I14" s="193"/>
      <c r="J14" s="193"/>
      <c r="K14" s="193"/>
      <c r="L14" s="193"/>
      <c r="M14" s="193"/>
      <c r="N14" s="193"/>
      <c r="O14" s="193"/>
      <c r="P14" s="179"/>
      <c r="Q14" s="179"/>
      <c r="R14" s="179"/>
      <c r="S14" s="179"/>
      <c r="T14" s="179"/>
      <c r="U14" s="179"/>
      <c r="V14" s="179"/>
      <c r="W14" s="174"/>
      <c r="X14" s="174"/>
      <c r="Y14" s="174"/>
      <c r="Z14" s="174"/>
    </row>
    <row r="15" spans="1:26" ht="15" customHeight="1" x14ac:dyDescent="0.2">
      <c r="A15" s="179"/>
      <c r="B15" s="179"/>
      <c r="C15" s="179"/>
      <c r="D15" s="177"/>
      <c r="E15" s="193" t="s">
        <v>20</v>
      </c>
      <c r="F15" s="179" t="s">
        <v>21</v>
      </c>
      <c r="G15" s="179" t="s">
        <v>22</v>
      </c>
      <c r="H15" s="179"/>
      <c r="I15" s="179" t="s">
        <v>25</v>
      </c>
      <c r="J15" s="195" t="s">
        <v>28</v>
      </c>
      <c r="K15" s="195"/>
      <c r="L15" s="179" t="s">
        <v>112</v>
      </c>
      <c r="M15" s="173" t="s">
        <v>111</v>
      </c>
      <c r="N15" s="179" t="s">
        <v>6</v>
      </c>
      <c r="O15" s="179"/>
      <c r="P15" s="179"/>
      <c r="Q15" s="179"/>
      <c r="R15" s="179" t="s">
        <v>19</v>
      </c>
      <c r="S15" s="197" t="s">
        <v>57</v>
      </c>
      <c r="T15" s="197" t="s">
        <v>7</v>
      </c>
      <c r="U15" s="203" t="s">
        <v>8</v>
      </c>
      <c r="V15" s="179"/>
      <c r="W15" s="174"/>
      <c r="X15" s="174"/>
      <c r="Y15" s="174"/>
      <c r="Z15" s="174"/>
    </row>
    <row r="16" spans="1:26" ht="15" customHeight="1" x14ac:dyDescent="0.2">
      <c r="A16" s="179"/>
      <c r="B16" s="179"/>
      <c r="C16" s="179"/>
      <c r="D16" s="177"/>
      <c r="E16" s="179"/>
      <c r="F16" s="179"/>
      <c r="G16" s="179"/>
      <c r="H16" s="179"/>
      <c r="I16" s="179"/>
      <c r="J16" s="195"/>
      <c r="K16" s="195"/>
      <c r="L16" s="179"/>
      <c r="M16" s="174"/>
      <c r="N16" s="179"/>
      <c r="O16" s="179"/>
      <c r="P16" s="179"/>
      <c r="Q16" s="179"/>
      <c r="R16" s="179"/>
      <c r="S16" s="197"/>
      <c r="T16" s="197"/>
      <c r="U16" s="204"/>
      <c r="V16" s="179"/>
      <c r="W16" s="174"/>
      <c r="X16" s="174"/>
      <c r="Y16" s="174"/>
      <c r="Z16" s="174"/>
    </row>
    <row r="17" spans="1:26" ht="15" customHeight="1" x14ac:dyDescent="0.2">
      <c r="A17" s="179"/>
      <c r="B17" s="179"/>
      <c r="C17" s="179"/>
      <c r="D17" s="177"/>
      <c r="E17" s="179"/>
      <c r="F17" s="179"/>
      <c r="G17" s="179" t="s">
        <v>23</v>
      </c>
      <c r="H17" s="179" t="s">
        <v>24</v>
      </c>
      <c r="I17" s="179"/>
      <c r="J17" s="193" t="s">
        <v>27</v>
      </c>
      <c r="K17" s="193" t="s">
        <v>24</v>
      </c>
      <c r="L17" s="179"/>
      <c r="M17" s="174"/>
      <c r="N17" s="179" t="s">
        <v>78</v>
      </c>
      <c r="O17" s="179" t="s">
        <v>26</v>
      </c>
      <c r="P17" s="179"/>
      <c r="Q17" s="179"/>
      <c r="R17" s="179"/>
      <c r="S17" s="197"/>
      <c r="T17" s="197"/>
      <c r="U17" s="204"/>
      <c r="V17" s="179"/>
      <c r="W17" s="174"/>
      <c r="X17" s="174"/>
      <c r="Y17" s="174"/>
      <c r="Z17" s="174"/>
    </row>
    <row r="18" spans="1:26" ht="15" customHeight="1" x14ac:dyDescent="0.2">
      <c r="A18" s="179"/>
      <c r="B18" s="179"/>
      <c r="C18" s="179"/>
      <c r="D18" s="177"/>
      <c r="E18" s="179"/>
      <c r="F18" s="179"/>
      <c r="G18" s="179"/>
      <c r="H18" s="179"/>
      <c r="I18" s="179"/>
      <c r="J18" s="179"/>
      <c r="K18" s="179"/>
      <c r="L18" s="179"/>
      <c r="M18" s="174"/>
      <c r="N18" s="179"/>
      <c r="O18" s="179"/>
      <c r="P18" s="179"/>
      <c r="Q18" s="179"/>
      <c r="R18" s="179"/>
      <c r="S18" s="197"/>
      <c r="T18" s="197"/>
      <c r="U18" s="204"/>
      <c r="V18" s="179"/>
      <c r="W18" s="174"/>
      <c r="X18" s="174"/>
      <c r="Y18" s="174"/>
      <c r="Z18" s="174"/>
    </row>
    <row r="19" spans="1:26" ht="15" customHeight="1" x14ac:dyDescent="0.2">
      <c r="A19" s="179"/>
      <c r="B19" s="179"/>
      <c r="C19" s="179"/>
      <c r="D19" s="177"/>
      <c r="E19" s="179"/>
      <c r="F19" s="179"/>
      <c r="G19" s="179"/>
      <c r="H19" s="179"/>
      <c r="I19" s="179"/>
      <c r="J19" s="179"/>
      <c r="K19" s="179"/>
      <c r="L19" s="179"/>
      <c r="M19" s="174"/>
      <c r="N19" s="179"/>
      <c r="O19" s="179"/>
      <c r="P19" s="179"/>
      <c r="Q19" s="179"/>
      <c r="R19" s="179"/>
      <c r="S19" s="197"/>
      <c r="T19" s="197"/>
      <c r="U19" s="204"/>
      <c r="V19" s="179"/>
      <c r="W19" s="174"/>
      <c r="X19" s="174"/>
      <c r="Y19" s="174"/>
      <c r="Z19" s="174"/>
    </row>
    <row r="20" spans="1:26" ht="93" customHeight="1" x14ac:dyDescent="0.2">
      <c r="A20" s="179"/>
      <c r="B20" s="179"/>
      <c r="C20" s="179"/>
      <c r="D20" s="178"/>
      <c r="E20" s="179"/>
      <c r="F20" s="179"/>
      <c r="G20" s="179"/>
      <c r="H20" s="179"/>
      <c r="I20" s="179"/>
      <c r="J20" s="179"/>
      <c r="K20" s="179"/>
      <c r="L20" s="179"/>
      <c r="M20" s="175"/>
      <c r="N20" s="179"/>
      <c r="O20" s="179"/>
      <c r="P20" s="179"/>
      <c r="Q20" s="179"/>
      <c r="R20" s="179"/>
      <c r="S20" s="197"/>
      <c r="T20" s="197"/>
      <c r="U20" s="204"/>
      <c r="V20" s="179"/>
      <c r="W20" s="175"/>
      <c r="X20" s="175"/>
      <c r="Y20" s="175"/>
      <c r="Z20" s="175"/>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61" t="s">
        <v>534</v>
      </c>
      <c r="B64" s="11" t="s">
        <v>160</v>
      </c>
      <c r="C64" s="11" t="s">
        <v>156</v>
      </c>
      <c r="D64" s="163" t="s">
        <v>104</v>
      </c>
      <c r="E64" s="163" t="s">
        <v>94</v>
      </c>
      <c r="F64" s="161" t="s">
        <v>83</v>
      </c>
      <c r="G64" s="45" t="s">
        <v>157</v>
      </c>
      <c r="H64" s="44" t="s">
        <v>158</v>
      </c>
      <c r="I64" s="44" t="s">
        <v>159</v>
      </c>
      <c r="J64" s="161" t="s">
        <v>29</v>
      </c>
      <c r="K64" s="161" t="s">
        <v>53</v>
      </c>
      <c r="L64" s="180" t="s">
        <v>332</v>
      </c>
      <c r="M64" s="159" t="s">
        <v>113</v>
      </c>
      <c r="N64" s="157" t="str">
        <f>"07.2023"</f>
        <v>07.2023</v>
      </c>
      <c r="O64" s="183" t="str">
        <f>"07.2024"</f>
        <v>07.2024</v>
      </c>
      <c r="P64" s="159" t="s">
        <v>58</v>
      </c>
      <c r="Q64" s="163" t="s">
        <v>56</v>
      </c>
      <c r="R64" s="153" t="s">
        <v>30</v>
      </c>
      <c r="S64" s="163" t="s">
        <v>67</v>
      </c>
      <c r="T64" s="163">
        <v>0</v>
      </c>
      <c r="U64" s="153" t="s">
        <v>31</v>
      </c>
      <c r="V64" s="153" t="s">
        <v>70</v>
      </c>
      <c r="W64" s="161"/>
      <c r="X64" s="161"/>
      <c r="Y64" s="161"/>
      <c r="Z64" s="161"/>
    </row>
    <row r="65" spans="1:26" s="13" customFormat="1" ht="402" customHeight="1" x14ac:dyDescent="0.2">
      <c r="A65" s="162"/>
      <c r="B65" s="11" t="s">
        <v>327</v>
      </c>
      <c r="C65" s="11" t="s">
        <v>328</v>
      </c>
      <c r="D65" s="164"/>
      <c r="E65" s="164"/>
      <c r="F65" s="162"/>
      <c r="G65" s="45" t="s">
        <v>330</v>
      </c>
      <c r="H65" s="44" t="s">
        <v>329</v>
      </c>
      <c r="I65" s="44" t="s">
        <v>331</v>
      </c>
      <c r="J65" s="162"/>
      <c r="K65" s="162"/>
      <c r="L65" s="181"/>
      <c r="M65" s="182"/>
      <c r="N65" s="158"/>
      <c r="O65" s="184"/>
      <c r="P65" s="182"/>
      <c r="Q65" s="164"/>
      <c r="R65" s="154"/>
      <c r="S65" s="164"/>
      <c r="T65" s="164"/>
      <c r="U65" s="154"/>
      <c r="V65" s="154"/>
      <c r="W65" s="162"/>
      <c r="X65" s="162"/>
      <c r="Y65" s="162"/>
      <c r="Z65" s="162"/>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63">
        <v>60</v>
      </c>
      <c r="B82" s="44" t="s">
        <v>513</v>
      </c>
      <c r="C82" s="44" t="s">
        <v>511</v>
      </c>
      <c r="D82" s="163" t="s">
        <v>104</v>
      </c>
      <c r="E82" s="163" t="s">
        <v>142</v>
      </c>
      <c r="F82" s="161" t="s">
        <v>129</v>
      </c>
      <c r="G82" s="170" t="s">
        <v>175</v>
      </c>
      <c r="H82" s="163" t="s">
        <v>175</v>
      </c>
      <c r="I82" s="44" t="s">
        <v>516</v>
      </c>
      <c r="J82" s="161" t="s">
        <v>29</v>
      </c>
      <c r="K82" s="161" t="s">
        <v>53</v>
      </c>
      <c r="L82" s="165" t="s">
        <v>517</v>
      </c>
      <c r="M82" s="163" t="s">
        <v>113</v>
      </c>
      <c r="N82" s="163" t="str">
        <f>"12.2023"</f>
        <v>12.2023</v>
      </c>
      <c r="O82" s="163" t="str">
        <f>"01.2025"</f>
        <v>01.2025</v>
      </c>
      <c r="P82" s="163" t="s">
        <v>372</v>
      </c>
      <c r="Q82" s="163" t="s">
        <v>67</v>
      </c>
      <c r="R82" s="157" t="s">
        <v>30</v>
      </c>
      <c r="S82" s="159" t="s">
        <v>67</v>
      </c>
      <c r="T82" s="153" t="s">
        <v>31</v>
      </c>
      <c r="U82" s="153" t="s">
        <v>31</v>
      </c>
      <c r="V82" s="153" t="s">
        <v>70</v>
      </c>
      <c r="W82" s="155"/>
      <c r="X82" s="155"/>
      <c r="Y82" s="155"/>
      <c r="Z82" s="155"/>
    </row>
    <row r="83" spans="1:26" ht="254.25" customHeight="1" x14ac:dyDescent="0.2">
      <c r="A83" s="164"/>
      <c r="B83" s="44" t="s">
        <v>514</v>
      </c>
      <c r="C83" s="44" t="s">
        <v>512</v>
      </c>
      <c r="D83" s="164"/>
      <c r="E83" s="164"/>
      <c r="F83" s="162"/>
      <c r="G83" s="171"/>
      <c r="H83" s="164"/>
      <c r="I83" s="44" t="s">
        <v>515</v>
      </c>
      <c r="J83" s="162"/>
      <c r="K83" s="162"/>
      <c r="L83" s="166"/>
      <c r="M83" s="164"/>
      <c r="N83" s="164"/>
      <c r="O83" s="164"/>
      <c r="P83" s="164"/>
      <c r="Q83" s="164"/>
      <c r="R83" s="158"/>
      <c r="S83" s="160"/>
      <c r="T83" s="154"/>
      <c r="U83" s="154"/>
      <c r="V83" s="154"/>
      <c r="W83" s="156"/>
      <c r="X83" s="156"/>
      <c r="Y83" s="156"/>
      <c r="Z83" s="156"/>
    </row>
    <row r="84" spans="1:26" ht="375" customHeight="1" x14ac:dyDescent="0.2">
      <c r="A84" s="167">
        <v>60</v>
      </c>
      <c r="B84" s="49" t="s">
        <v>513</v>
      </c>
      <c r="C84" s="41" t="s">
        <v>511</v>
      </c>
      <c r="D84" s="167" t="s">
        <v>104</v>
      </c>
      <c r="E84" s="163" t="s">
        <v>142</v>
      </c>
      <c r="F84" s="168" t="s">
        <v>129</v>
      </c>
      <c r="G84" s="153" t="s">
        <v>175</v>
      </c>
      <c r="H84" s="163" t="s">
        <v>175</v>
      </c>
      <c r="I84" s="40" t="s">
        <v>516</v>
      </c>
      <c r="J84" s="169" t="s">
        <v>29</v>
      </c>
      <c r="K84" s="161" t="s">
        <v>53</v>
      </c>
      <c r="L84" s="165" t="s">
        <v>517</v>
      </c>
      <c r="M84" s="163" t="s">
        <v>113</v>
      </c>
      <c r="N84" s="163" t="str">
        <f t="shared" si="18"/>
        <v>12.2023</v>
      </c>
      <c r="O84" s="163" t="str">
        <f>"01.2025"</f>
        <v>01.2025</v>
      </c>
      <c r="P84" s="163" t="s">
        <v>54</v>
      </c>
      <c r="Q84" s="163" t="s">
        <v>67</v>
      </c>
      <c r="R84" s="163" t="s">
        <v>30</v>
      </c>
      <c r="S84" s="163" t="s">
        <v>67</v>
      </c>
      <c r="T84" s="153" t="s">
        <v>56</v>
      </c>
      <c r="U84" s="153" t="s">
        <v>31</v>
      </c>
      <c r="V84" s="153" t="s">
        <v>70</v>
      </c>
      <c r="W84" s="155"/>
      <c r="X84" s="155"/>
      <c r="Y84" s="155"/>
      <c r="Z84" s="155"/>
    </row>
    <row r="85" spans="1:26" ht="233.25" customHeight="1" x14ac:dyDescent="0.2">
      <c r="A85" s="167"/>
      <c r="B85" s="38" t="s">
        <v>514</v>
      </c>
      <c r="C85" s="39" t="s">
        <v>512</v>
      </c>
      <c r="D85" s="167"/>
      <c r="E85" s="164"/>
      <c r="F85" s="168"/>
      <c r="G85" s="154"/>
      <c r="H85" s="164"/>
      <c r="I85" s="42" t="s">
        <v>515</v>
      </c>
      <c r="J85" s="162"/>
      <c r="K85" s="162"/>
      <c r="L85" s="166"/>
      <c r="M85" s="164"/>
      <c r="N85" s="164"/>
      <c r="O85" s="164"/>
      <c r="P85" s="164"/>
      <c r="Q85" s="164"/>
      <c r="R85" s="164"/>
      <c r="S85" s="164"/>
      <c r="T85" s="154"/>
      <c r="U85" s="154"/>
      <c r="V85" s="154"/>
      <c r="W85" s="156"/>
      <c r="X85" s="156"/>
      <c r="Y85" s="156"/>
      <c r="Z85" s="156"/>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63">
        <v>97</v>
      </c>
      <c r="B122" s="185" t="s">
        <v>108</v>
      </c>
      <c r="C122" s="185" t="s">
        <v>109</v>
      </c>
      <c r="D122" s="163" t="s">
        <v>110</v>
      </c>
      <c r="E122" s="185" t="s">
        <v>89</v>
      </c>
      <c r="F122" s="168" t="s">
        <v>83</v>
      </c>
      <c r="G122" s="167" t="s">
        <v>124</v>
      </c>
      <c r="H122" s="167" t="s">
        <v>114</v>
      </c>
      <c r="I122" s="167" t="s">
        <v>181</v>
      </c>
      <c r="J122" s="168" t="s">
        <v>29</v>
      </c>
      <c r="K122" s="168" t="s">
        <v>53</v>
      </c>
      <c r="L122" s="196" t="s">
        <v>182</v>
      </c>
      <c r="M122" s="167" t="s">
        <v>113</v>
      </c>
      <c r="N122" s="167" t="s">
        <v>115</v>
      </c>
      <c r="O122" s="192" t="str">
        <f>"01.2024"</f>
        <v>01.2024</v>
      </c>
      <c r="P122" s="167" t="s">
        <v>58</v>
      </c>
      <c r="Q122" s="167" t="s">
        <v>56</v>
      </c>
      <c r="R122" s="190" t="s">
        <v>30</v>
      </c>
      <c r="S122" s="167" t="s">
        <v>67</v>
      </c>
      <c r="T122" s="167">
        <v>0</v>
      </c>
      <c r="U122" s="167" t="s">
        <v>31</v>
      </c>
      <c r="V122" s="190" t="s">
        <v>70</v>
      </c>
      <c r="W122" s="191"/>
      <c r="X122" s="191"/>
      <c r="Y122" s="191"/>
      <c r="Z122" s="191"/>
    </row>
    <row r="123" spans="1:26" s="13" customFormat="1" ht="300" customHeight="1" x14ac:dyDescent="0.2">
      <c r="A123" s="164"/>
      <c r="B123" s="186"/>
      <c r="C123" s="186"/>
      <c r="D123" s="164"/>
      <c r="E123" s="186"/>
      <c r="F123" s="187"/>
      <c r="G123" s="188"/>
      <c r="H123" s="189"/>
      <c r="I123" s="189"/>
      <c r="J123" s="189"/>
      <c r="K123" s="189"/>
      <c r="L123" s="189"/>
      <c r="M123" s="189"/>
      <c r="N123" s="189"/>
      <c r="O123" s="189"/>
      <c r="P123" s="189"/>
      <c r="Q123" s="189"/>
      <c r="R123" s="189"/>
      <c r="S123" s="189"/>
      <c r="T123" s="189"/>
      <c r="U123" s="189"/>
      <c r="V123" s="189"/>
      <c r="W123" s="189"/>
      <c r="X123" s="189"/>
      <c r="Y123" s="189"/>
      <c r="Z123" s="189"/>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4"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661</v>
      </c>
      <c r="C162" s="53" t="s">
        <v>662</v>
      </c>
      <c r="D162" s="132" t="s">
        <v>103</v>
      </c>
      <c r="E162" s="53" t="s">
        <v>663</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41" t="s">
        <v>70</v>
      </c>
      <c r="W162" s="12"/>
      <c r="X162" s="12"/>
      <c r="Y162" s="12"/>
      <c r="Z162" s="12"/>
    </row>
    <row r="163" spans="1:26" ht="330.75" customHeight="1" x14ac:dyDescent="0.2">
      <c r="A163" s="138">
        <v>137</v>
      </c>
      <c r="B163" s="53" t="s">
        <v>667</v>
      </c>
      <c r="C163" s="53" t="s">
        <v>664</v>
      </c>
      <c r="D163" s="138" t="s">
        <v>106</v>
      </c>
      <c r="E163" s="53" t="s">
        <v>665</v>
      </c>
      <c r="F163" s="137" t="s">
        <v>83</v>
      </c>
      <c r="G163" s="138" t="s">
        <v>175</v>
      </c>
      <c r="H163" s="138" t="s">
        <v>175</v>
      </c>
      <c r="I163" s="138" t="s">
        <v>666</v>
      </c>
      <c r="J163" s="137" t="s">
        <v>29</v>
      </c>
      <c r="K163" s="137" t="s">
        <v>53</v>
      </c>
      <c r="L163" s="140">
        <v>10000000</v>
      </c>
      <c r="M163" s="138" t="s">
        <v>113</v>
      </c>
      <c r="N163" s="138" t="str">
        <f t="shared" si="29"/>
        <v>02.2024</v>
      </c>
      <c r="O163" s="138" t="str">
        <f>"12.2024"</f>
        <v>12.2024</v>
      </c>
      <c r="P163" s="138" t="s">
        <v>97</v>
      </c>
      <c r="Q163" s="138" t="s">
        <v>56</v>
      </c>
      <c r="R163" s="139" t="s">
        <v>30</v>
      </c>
      <c r="S163" s="138" t="s">
        <v>67</v>
      </c>
      <c r="T163" s="138">
        <v>0</v>
      </c>
      <c r="U163" s="138">
        <v>0</v>
      </c>
      <c r="V163" s="142" t="s">
        <v>70</v>
      </c>
      <c r="W163" s="12"/>
      <c r="X163" s="12"/>
      <c r="Y163" s="12"/>
      <c r="Z163" s="12"/>
    </row>
    <row r="164" spans="1:26" ht="67.5" x14ac:dyDescent="0.2">
      <c r="A164" s="145">
        <v>138</v>
      </c>
      <c r="B164" s="53" t="s">
        <v>668</v>
      </c>
      <c r="C164" s="53" t="s">
        <v>669</v>
      </c>
      <c r="D164" s="145" t="s">
        <v>104</v>
      </c>
      <c r="E164" s="126" t="s">
        <v>670</v>
      </c>
      <c r="F164" s="143" t="s">
        <v>129</v>
      </c>
      <c r="G164" s="145" t="s">
        <v>252</v>
      </c>
      <c r="H164" s="145" t="s">
        <v>253</v>
      </c>
      <c r="I164" s="126" t="s">
        <v>671</v>
      </c>
      <c r="J164" s="143" t="s">
        <v>29</v>
      </c>
      <c r="K164" s="143" t="s">
        <v>53</v>
      </c>
      <c r="L164" s="144" t="s">
        <v>672</v>
      </c>
      <c r="M164" s="145" t="s">
        <v>113</v>
      </c>
      <c r="N164" s="145" t="str">
        <f t="shared" si="29"/>
        <v>02.2024</v>
      </c>
      <c r="O164" s="145" t="str">
        <f>"01.2025"</f>
        <v>01.2025</v>
      </c>
      <c r="P164" s="145" t="s">
        <v>54</v>
      </c>
      <c r="Q164" s="125" t="s">
        <v>67</v>
      </c>
      <c r="R164" s="146" t="s">
        <v>30</v>
      </c>
      <c r="S164" s="148" t="s">
        <v>67</v>
      </c>
      <c r="T164" s="125" t="s">
        <v>56</v>
      </c>
      <c r="U164" s="125" t="s">
        <v>31</v>
      </c>
      <c r="V164" s="146" t="s">
        <v>70</v>
      </c>
      <c r="W164" s="147"/>
      <c r="X164" s="147"/>
      <c r="Y164" s="147"/>
      <c r="Z164" s="147"/>
    </row>
    <row r="165" spans="1:26" ht="45" x14ac:dyDescent="0.2">
      <c r="A165" s="151">
        <v>139</v>
      </c>
      <c r="B165" s="53" t="s">
        <v>673</v>
      </c>
      <c r="C165" s="53" t="s">
        <v>674</v>
      </c>
      <c r="D165" s="151" t="s">
        <v>103</v>
      </c>
      <c r="E165" s="126" t="s">
        <v>675</v>
      </c>
      <c r="F165" s="149" t="s">
        <v>83</v>
      </c>
      <c r="G165" s="151">
        <v>796</v>
      </c>
      <c r="H165" s="151" t="s">
        <v>209</v>
      </c>
      <c r="I165" s="126" t="s">
        <v>676</v>
      </c>
      <c r="J165" s="149" t="s">
        <v>29</v>
      </c>
      <c r="K165" s="149" t="s">
        <v>53</v>
      </c>
      <c r="L165" s="150">
        <v>5083480</v>
      </c>
      <c r="M165" s="151" t="s">
        <v>113</v>
      </c>
      <c r="N165" s="151" t="str">
        <f>"03.2024"</f>
        <v>03.2024</v>
      </c>
      <c r="O165" s="151">
        <v>12.202400000000001</v>
      </c>
      <c r="P165" s="151" t="s">
        <v>58</v>
      </c>
      <c r="Q165" s="125" t="s">
        <v>56</v>
      </c>
      <c r="R165" s="152" t="s">
        <v>30</v>
      </c>
      <c r="S165" s="151" t="s">
        <v>56</v>
      </c>
      <c r="T165" s="125" t="s">
        <v>31</v>
      </c>
      <c r="U165" s="125" t="s">
        <v>31</v>
      </c>
      <c r="V165" s="152" t="s">
        <v>463</v>
      </c>
      <c r="W165" s="147"/>
      <c r="X165" s="147"/>
      <c r="Y165" s="147"/>
      <c r="Z165" s="147"/>
    </row>
    <row r="166" spans="1:26" ht="45" x14ac:dyDescent="0.2">
      <c r="A166" s="151">
        <v>140</v>
      </c>
      <c r="B166" s="53" t="s">
        <v>677</v>
      </c>
      <c r="C166" s="53" t="s">
        <v>678</v>
      </c>
      <c r="D166" s="151" t="s">
        <v>103</v>
      </c>
      <c r="E166" s="126" t="s">
        <v>679</v>
      </c>
      <c r="F166" s="149" t="s">
        <v>83</v>
      </c>
      <c r="G166" s="151">
        <v>796</v>
      </c>
      <c r="H166" s="151" t="s">
        <v>209</v>
      </c>
      <c r="I166" s="126" t="s">
        <v>680</v>
      </c>
      <c r="J166" s="149" t="s">
        <v>29</v>
      </c>
      <c r="K166" s="149" t="s">
        <v>53</v>
      </c>
      <c r="L166" s="150">
        <v>1532000</v>
      </c>
      <c r="M166" s="151" t="s">
        <v>113</v>
      </c>
      <c r="N166" s="151" t="str">
        <f t="shared" ref="N166:N167" si="31">"03.2024"</f>
        <v>03.2024</v>
      </c>
      <c r="O166" s="151" t="str">
        <f>"12.2024"</f>
        <v>12.2024</v>
      </c>
      <c r="P166" s="151" t="s">
        <v>58</v>
      </c>
      <c r="Q166" s="125" t="s">
        <v>56</v>
      </c>
      <c r="R166" s="152" t="s">
        <v>30</v>
      </c>
      <c r="S166" s="151" t="s">
        <v>56</v>
      </c>
      <c r="T166" s="125" t="s">
        <v>31</v>
      </c>
      <c r="U166" s="125" t="s">
        <v>31</v>
      </c>
      <c r="V166" s="152" t="s">
        <v>463</v>
      </c>
      <c r="W166" s="147"/>
      <c r="X166" s="147"/>
      <c r="Y166" s="147"/>
      <c r="Z166" s="147"/>
    </row>
    <row r="167" spans="1:26" ht="123.75" x14ac:dyDescent="0.2">
      <c r="A167" s="151">
        <v>141</v>
      </c>
      <c r="B167" s="53" t="s">
        <v>681</v>
      </c>
      <c r="C167" s="53" t="s">
        <v>682</v>
      </c>
      <c r="D167" s="151" t="s">
        <v>104</v>
      </c>
      <c r="E167" s="126" t="s">
        <v>685</v>
      </c>
      <c r="F167" s="149" t="s">
        <v>83</v>
      </c>
      <c r="G167" s="151">
        <v>876</v>
      </c>
      <c r="H167" s="151" t="s">
        <v>51</v>
      </c>
      <c r="I167" s="126" t="s">
        <v>683</v>
      </c>
      <c r="J167" s="149" t="s">
        <v>29</v>
      </c>
      <c r="K167" s="149" t="s">
        <v>53</v>
      </c>
      <c r="L167" s="150">
        <v>647067.37</v>
      </c>
      <c r="M167" s="151" t="s">
        <v>113</v>
      </c>
      <c r="N167" s="151" t="str">
        <f t="shared" si="31"/>
        <v>03.2024</v>
      </c>
      <c r="O167" s="151" t="str">
        <f>"10.2024"</f>
        <v>10.2024</v>
      </c>
      <c r="P167" s="151" t="s">
        <v>58</v>
      </c>
      <c r="Q167" s="125" t="s">
        <v>56</v>
      </c>
      <c r="R167" s="152" t="s">
        <v>30</v>
      </c>
      <c r="S167" s="151" t="s">
        <v>56</v>
      </c>
      <c r="T167" s="125" t="s">
        <v>31</v>
      </c>
      <c r="U167" s="125" t="s">
        <v>31</v>
      </c>
      <c r="V167" s="152" t="s">
        <v>463</v>
      </c>
      <c r="W167" s="147"/>
      <c r="X167" s="147"/>
      <c r="Y167" s="147"/>
      <c r="Z167" s="147"/>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40" fitToHeight="0" orientation="landscape" useFirstPageNumber="1" r:id="rId2"/>
  <headerFooter alignWithMargins="0">
    <oddFooter>&amp;C&amp;"Times New Roman,Regular"&amp;12Page &amp;P</oddFooter>
  </headerFooter>
  <rowBreaks count="3" manualBreakCount="3">
    <brk id="143" max="25" man="1"/>
    <brk id="155" max="25" man="1"/>
    <brk id="16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Передельская Дарья Юрьевна</cp:lastModifiedBy>
  <cp:lastPrinted>2024-02-27T07:20:04Z</cp:lastPrinted>
  <dcterms:created xsi:type="dcterms:W3CDTF">2018-05-08T14:29:34Z</dcterms:created>
  <dcterms:modified xsi:type="dcterms:W3CDTF">2024-03-01T06:06:28Z</dcterms:modified>
</cp:coreProperties>
</file>