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Службы\ОКПиЗ\Common\! 1А Закупки 223 на 2023\План закупок 2023\План закупки_14_15.02.2023\"/>
    </mc:Choice>
  </mc:AlternateContent>
  <bookViews>
    <workbookView xWindow="0" yWindow="780" windowWidth="16380" windowHeight="7410" tabRatio="226"/>
  </bookViews>
  <sheets>
    <sheet name="План закупок" sheetId="1" r:id="rId1"/>
  </sheets>
  <definedNames>
    <definedName name="_xlnm.Print_Area" localSheetId="0">'План закупок'!$A$1:$Z$27</definedName>
  </definedNames>
  <calcPr calcId="162913"/>
</workbook>
</file>

<file path=xl/calcChain.xml><?xml version="1.0" encoding="utf-8"?>
<calcChain xmlns="http://schemas.openxmlformats.org/spreadsheetml/2006/main">
  <c r="O24" i="1" l="1"/>
  <c r="O25" i="1" l="1"/>
  <c r="O23" i="1"/>
  <c r="O22" i="1"/>
  <c r="N23" i="1"/>
  <c r="N22" i="1"/>
  <c r="N24" i="1"/>
  <c r="O21" i="1"/>
  <c r="O20" i="1"/>
  <c r="O19" i="1"/>
  <c r="O18" i="1"/>
  <c r="O17" i="1"/>
  <c r="O16" i="1"/>
  <c r="O15" i="1" l="1"/>
  <c r="N18" i="1" l="1"/>
  <c r="N17" i="1"/>
  <c r="N20" i="1"/>
  <c r="N19" i="1"/>
  <c r="N21" i="1"/>
  <c r="N25" i="1" l="1"/>
  <c r="N16" i="1"/>
  <c r="N15" i="1"/>
</calcChain>
</file>

<file path=xl/sharedStrings.xml><?xml version="1.0" encoding="utf-8"?>
<sst xmlns="http://schemas.openxmlformats.org/spreadsheetml/2006/main" count="221" uniqueCount="140">
  <si>
    <t>Порядковый номер</t>
  </si>
  <si>
    <t>Код по ОКВЭД2</t>
  </si>
  <si>
    <t>Код по ОКПД2</t>
  </si>
  <si>
    <t>Условия договора</t>
  </si>
  <si>
    <t>Способ закупки</t>
  </si>
  <si>
    <t>Закупка в электронной форме</t>
  </si>
  <si>
    <t>Признак
"Причина внесения изменений"</t>
  </si>
  <si>
    <t>график осуществления процедур закупки</t>
  </si>
  <si>
    <t>Закупка у СМП
(1 - да / 0 - нет)</t>
  </si>
  <si>
    <t>Признак «Закупка
не учитывается в
соответствии с
пунктом 7
постановления
Правительства РФ
от 11.12.2014 No
1352»
(код категории 
или 0)</t>
  </si>
  <si>
    <t>Дата установки курса</t>
  </si>
  <si>
    <t>"Закупка товаров (работ, услуг), удовлетворяющих критериям отнесения к инновационной продукции, высокотехнологичной продукции" (1-да/0-нет)</t>
  </si>
  <si>
    <t>1</t>
  </si>
  <si>
    <t>19</t>
  </si>
  <si>
    <t>20</t>
  </si>
  <si>
    <t>21</t>
  </si>
  <si>
    <t>22</t>
  </si>
  <si>
    <t>23</t>
  </si>
  <si>
    <t>24</t>
  </si>
  <si>
    <t>Дополнительные поля</t>
  </si>
  <si>
    <t>Код способа закупки в ЕИС</t>
  </si>
  <si>
    <t>Валюта закупки
(международный 
Код)</t>
  </si>
  <si>
    <t>Курс валюты (при условии отличия валюты от рубля)</t>
  </si>
  <si>
    <t>Предмет договора</t>
  </si>
  <si>
    <t>Минимально необходимые требования, предъявляемые к закупаемым товарам (работам и услугам)</t>
  </si>
  <si>
    <t>Единица измерения</t>
  </si>
  <si>
    <t>Код по ОКЕИ</t>
  </si>
  <si>
    <t>Наименование</t>
  </si>
  <si>
    <t>Сведения о количестве</t>
  </si>
  <si>
    <t>Срок исполнения договора</t>
  </si>
  <si>
    <t>Сведения о начальной (максимальной) цене договора</t>
  </si>
  <si>
    <t>Код по ОКАТО</t>
  </si>
  <si>
    <t>Регион поставки товаров (выполнения работ, оказания услуг)</t>
  </si>
  <si>
    <t>35000000000</t>
  </si>
  <si>
    <t>Респ. Крым</t>
  </si>
  <si>
    <t>Начальная
(максимальная
цена) договора в
рублевом
эквиваленте</t>
  </si>
  <si>
    <t>Планируемая дата или период размещения извещения о закупке (месяц, год)</t>
  </si>
  <si>
    <t>Российский рубль</t>
  </si>
  <si>
    <t>Тип объекта закупки</t>
  </si>
  <si>
    <t>Валюта договора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</si>
  <si>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</si>
  <si>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</si>
  <si>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</si>
  <si>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</si>
  <si>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</si>
  <si>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</si>
  <si>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</si>
  <si>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</si>
  <si>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</si>
  <si>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</si>
  <si>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</si>
  <si>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</si>
  <si>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</si>
  <si>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</si>
  <si>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</si>
  <si>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25</t>
  </si>
  <si>
    <t>26</t>
  </si>
  <si>
    <t>Р</t>
  </si>
  <si>
    <t>N</t>
  </si>
  <si>
    <t>0</t>
  </si>
  <si>
    <t>Изменения в план закупки товаров (работ, услуг) на 2023 год ГУП РК «Крымтеплокоммунэнерго»</t>
  </si>
  <si>
    <t>Да</t>
  </si>
  <si>
    <t>в соответствии с описанием объекта закупки (техническим заданием)</t>
  </si>
  <si>
    <t>Аукцион в электронной форме, участниками которого могут быть только субъекты малого и среднего предпринимательства</t>
  </si>
  <si>
    <t>Товар</t>
  </si>
  <si>
    <t>Штука
Штука</t>
  </si>
  <si>
    <t>Штука</t>
  </si>
  <si>
    <t>УТВЕРЖДАЮ
НАЧАЛЬНИК УПРАВЛЕНИЯ ЗАКУПОК И МАТЕРИАЛЬНО-ТЕХНИЧЕСКОГО СНАБЖЕНИЯ 
ГУП РК "КРЫМТЕПЛОКОММУНЭНЕРГО" 
___________________ В.Н. Тарасов
"15" февраля 2023 года</t>
  </si>
  <si>
    <t>36.00
37.00
37.00</t>
  </si>
  <si>
    <t>36.00.11.000
37.00.11.110
37.00.11.110</t>
  </si>
  <si>
    <t>Услуга</t>
  </si>
  <si>
    <t>Холодное водоснабжение и водоотведение на источники теплоснабжения филиала ГУП РК "Крымтеплокоммунэнерго" г. Евпатория для выработки энергии потребителям</t>
  </si>
  <si>
    <t>в соответствии с условиями договора</t>
  </si>
  <si>
    <t>кубический метр
кубический метр
-</t>
  </si>
  <si>
    <t>113
113
-</t>
  </si>
  <si>
    <t>133436
23463
-</t>
  </si>
  <si>
    <t>8 093 198,30
В том числе объем исполнения долгосрочного договора:
2023 - 7 183 917,17
2024 -909 281,13</t>
  </si>
  <si>
    <t>Закупка у единственного поставщика (исполнителя, подрядчика)</t>
  </si>
  <si>
    <t>Нет</t>
  </si>
  <si>
    <t>33.17.19.000
33.17.19.000
33.17.19.000
33.17.19.000
33.17.19.000
33.17.19.000
33.17.19.000
33.17.19.000
33.17.19.000
33.17.19.000
33.17.19.000
33.17.19.000
33.17.19.000
33.17.19.000
33.17.19.000</t>
  </si>
  <si>
    <t>33.17
33.17
33.17
33.17
33.17
33.17
33.17
33.17
33.17
33.17
33.17
33.17
33.17
33.17
33.17</t>
  </si>
  <si>
    <t>Оказание услуг по проведению гарантийного технического обслуживания экскаваторов-погрузчиков Elaz Bl-880</t>
  </si>
  <si>
    <t>876
876
876
876
876
876
876
876
876
876
876
876
876
876
876</t>
  </si>
  <si>
    <t>Условная единица
Условная единица
Условная единица
Условная единица
Условная единица
Условная единица
Условная единица
Условная единица
Условная единица
Условная единица
Условная единица
Условная единица
Условная единица
Условная единица
Условная единица</t>
  </si>
  <si>
    <t>1
1
1
1
1
1
1
1
1
1
1
1
1
1
1</t>
  </si>
  <si>
    <t>Аукцион в электронной форме</t>
  </si>
  <si>
    <t>71.12
42.21</t>
  </si>
  <si>
    <t>71.12.19.100
42.21.22.120</t>
  </si>
  <si>
    <t>Работы
Работы</t>
  </si>
  <si>
    <t>Выполнение комплекса проектно-изыскательских и строительно-монтажных работ по объекту "Технологическое присоединение новых теплопотребляющих установок и тепловых сетей, расположенных по адресу: Симферопольский район мкр.Заводское, с.Перово к системе теплоснабжения ГУП РК "Крымтеплокоммунэнерго"</t>
  </si>
  <si>
    <t>876
876</t>
  </si>
  <si>
    <t>Условная единица
Условная единица</t>
  </si>
  <si>
    <t>1
1</t>
  </si>
  <si>
    <t>27.33
25.72
27.33
27.33
22.29
22.29
22.29
27.33
27.33
22.29
22.29
22.29
22.29
25.99
27.33
27.33
27.33
27.33
27.33</t>
  </si>
  <si>
    <t>27.33.13.110
25.72.14.190
27.33.13.120
27.33.13.120
22.29.29.190
22.29.29.190
22.29.29.190
27.33.13.120
27.33.13.120
22.29.29.190
22.29.29.190
22.29.29.190
22.29.29.190
25.99.29.190
27.33.13.161
27.33.13.161
27.33.13.161
27.33.13.161
27.33.13.161</t>
  </si>
  <si>
    <t>Товар
Товар
Товар
Товар
Товар
Товар
Товар
Товар
Товар
Товар
Товар
Товар
Товар
Товар
Товар
Товар
Товар
Товар
Товар</t>
  </si>
  <si>
    <t>Поставка электроустановочных изделий для выполнения работ по диспетчеризации котельных ГУП РК "Крымтеплокоммунэнерго"</t>
  </si>
  <si>
    <t>796
796
796
796
796
778
796
778
778
796
796
778
778
796
796
796
796
796
796</t>
  </si>
  <si>
    <t>Штука
Штука
Штука
Штука
Штука
Упаковка
Штука
Упаковка
Упаковка
Штука
Штука
Упаковка
Упаковка
Штука
Штука
Штука
Штука
Штука
Штука</t>
  </si>
  <si>
    <t>40
200
40
2100
420
42
625
100
50
250
770
12
34
40
40
40
40
700
70</t>
  </si>
  <si>
    <t>26.30</t>
  </si>
  <si>
    <t>26.30.23.000</t>
  </si>
  <si>
    <t>Поставка модемов для диспетчеризации котельных ГУП РК "Крымтеплокоммунэнерго"</t>
  </si>
  <si>
    <t>28.14</t>
  </si>
  <si>
    <t>28.14.13.130</t>
  </si>
  <si>
    <t>Поставка кранов для манометра трёхходовых</t>
  </si>
  <si>
    <t>27.12
27.20</t>
  </si>
  <si>
    <t>27.12.23.000
27.20.22.000</t>
  </si>
  <si>
    <t>Товар
Товар</t>
  </si>
  <si>
    <t>Поставка элементов питания для диспетчеризации котельных ГУП РК "Крымтеплокоммунэнерго"</t>
  </si>
  <si>
    <t>796
796</t>
  </si>
  <si>
    <t>40
80</t>
  </si>
  <si>
    <t>27.32
27.32
27.32
27.32
27.32</t>
  </si>
  <si>
    <t>Товар
Товар
Товар
Товар
Товар</t>
  </si>
  <si>
    <t>Поставка кабельно-проводниковой продукции для диспетчеризации котельных ГУП РК "Крымтеплокоммунэнерго"</t>
  </si>
  <si>
    <t>006
006
006
006
006</t>
  </si>
  <si>
    <t>Метр
Метр
Метр
Метр
Метр</t>
  </si>
  <si>
    <t>1500,00
5000,00
500,00
4000,00
500,00</t>
  </si>
  <si>
    <t>25.94
25.94
25.94
25.94
24.44</t>
  </si>
  <si>
    <t>25.94.11.190
25.94.11.190
25.94.11.190
25.94.11.190
24.44.26.130</t>
  </si>
  <si>
    <t>Поставка арматуры для обвязки оборудования КИПиА</t>
  </si>
  <si>
    <t>796
796
796
796
796</t>
  </si>
  <si>
    <t>Штука
Штука
Штука
Штука
Штука</t>
  </si>
  <si>
    <t>400
400
500
400
80</t>
  </si>
  <si>
    <t>1. Внести в план закупок товаров (работ, услуг) на 2023 год следующие позиции: 126-136</t>
  </si>
  <si>
    <t>23.61
23.61
23.61
23.61
23.61
23.61
23.61
23.61
23.61
23.61
23.61
23.61
23.61
23.61</t>
  </si>
  <si>
    <t>23.61.12.140
23.61.12.140
23.61.12.140
23.61.12.140
23.61.12.140
23.61.12.140
23.61.12.140
23.61.12.140
23.61.12.140
23.61.12.140
23.61.12.140
23.61.12.140
23.61.12.140
23.61.12.140</t>
  </si>
  <si>
    <t>Товар
Товар
Товар
Товар
Товар
Товар
Товар
Товар
Товар
Товар
Товар
Товар
Товар
Товар</t>
  </si>
  <si>
    <t>Поставка железобетонных изделий</t>
  </si>
  <si>
    <t>796
796
796
796
796
796
796
796
796
796
796
796
796
796</t>
  </si>
  <si>
    <t>Штука
Штука
Штука
Штука
Штука
Штука
Штука
Штука
Штука
Штука
Штука
Штука
Штука
Штука</t>
  </si>
  <si>
    <t>1
3
1
1
1
4
1
4
9
3
22
3
13
8</t>
  </si>
  <si>
    <t>26.51.52.190
26.51.52.190
26.51.52.190
26.51.52.190
26.51.52.190
26.51.52.190
26.51.52.190
26.51.52.190
26.51.52.190</t>
  </si>
  <si>
    <t>Товар
Товар
Товар
Товар
Товар
Товар
Товар
Товар
Товар</t>
  </si>
  <si>
    <t>Поставка приборов КИПиА для выполнения работ по диспетчеризации котельных ГУП РК "Крымтеплокоммунэнерго"</t>
  </si>
  <si>
    <t>796
796
796
796
796
796
796
796
796</t>
  </si>
  <si>
    <t>Штука
Штука
Штука
Штука
Штука
Штука
Штука
Штука
Штука</t>
  </si>
  <si>
    <t>400
400
40
40
40
200
60
40
80</t>
  </si>
  <si>
    <t>27.32.13.190
27.32.13.190
27.32.13.190
27.32.13.190
27.32.13.190</t>
  </si>
  <si>
    <t>26.51
26.51
26.51
26.51
26.51
26.51
26.51
26.51
26.51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</si>
</sst>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11" x14ac:knownFonts="1">
    <font>
      <sz val="10"/>
      <name val="Arial"/>
      <family val="2"/>
    </font>
    <font>
      <sz val="10"/>
      <name val="Arial"/>
      <family val="2"/>
      <charset val="204"/>
    </font>
    <font>
      <sz val="8"/>
      <color indexed="8"/>
      <name val="Times New Roman"/>
      <family val="1"/>
      <charset val="1"/>
    </font>
    <font>
      <sz val="8"/>
      <name val="Arial"/>
      <family val="2"/>
    </font>
    <font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ill="0" applyBorder="0" applyAlignment="0" applyProtection="0"/>
  </cellStyleXfs>
  <cellXfs count="27">
    <xf numFmtId="0" fontId="0" fillId="0" borderId="0" xfId="0"/>
    <xf numFmtId="49" fontId="0" fillId="0" borderId="0" xfId="0" applyNumberFormat="1"/>
    <xf numFmtId="49" fontId="3" fillId="0" borderId="0" xfId="0" applyNumberFormat="1" applyFont="1"/>
    <xf numFmtId="49" fontId="5" fillId="0" borderId="0" xfId="0" applyNumberFormat="1" applyFont="1"/>
    <xf numFmtId="49" fontId="4" fillId="0" borderId="1" xfId="0" applyNumberFormat="1" applyFont="1" applyBorder="1" applyAlignment="1">
      <alignment horizontal="center" vertical="center"/>
    </xf>
    <xf numFmtId="49" fontId="7" fillId="0" borderId="0" xfId="0" applyNumberFormat="1" applyFont="1"/>
    <xf numFmtId="49" fontId="8" fillId="0" borderId="0" xfId="0" applyNumberFormat="1" applyFont="1" applyAlignment="1">
      <alignment horizontal="right" vertical="center"/>
    </xf>
    <xf numFmtId="0" fontId="10" fillId="0" borderId="0" xfId="0" applyFont="1" applyAlignment="1"/>
    <xf numFmtId="49" fontId="7" fillId="0" borderId="0" xfId="0" applyNumberFormat="1" applyFont="1" applyBorder="1" applyAlignment="1">
      <alignment horizontal="left"/>
    </xf>
    <xf numFmtId="49" fontId="10" fillId="0" borderId="0" xfId="0" applyNumberFormat="1" applyFont="1"/>
    <xf numFmtId="49" fontId="2" fillId="0" borderId="0" xfId="0" applyNumberFormat="1" applyFont="1"/>
    <xf numFmtId="49" fontId="0" fillId="0" borderId="0" xfId="0" applyNumberFormat="1" applyFill="1"/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64" fontId="5" fillId="0" borderId="1" xfId="1" applyFont="1" applyFill="1" applyBorder="1" applyAlignment="1">
      <alignment horizontal="center" vertical="center" wrapText="1"/>
    </xf>
    <xf numFmtId="17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1373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22"/>
  <sheetViews>
    <sheetView tabSelected="1" view="pageBreakPreview" topLeftCell="B22" zoomScale="130" zoomScaleNormal="100" zoomScaleSheetLayoutView="130" workbookViewId="0">
      <selection activeCell="B25" sqref="B25"/>
    </sheetView>
  </sheetViews>
  <sheetFormatPr defaultColWidth="17.28515625" defaultRowHeight="12.75" x14ac:dyDescent="0.2"/>
  <cols>
    <col min="1" max="1" width="5.85546875" style="1" customWidth="1"/>
    <col min="2" max="2" width="8" style="1" customWidth="1"/>
    <col min="3" max="3" width="11.28515625" style="1" customWidth="1"/>
    <col min="4" max="4" width="6.42578125" style="1" customWidth="1"/>
    <col min="5" max="5" width="49" style="1" customWidth="1"/>
    <col min="6" max="6" width="15.7109375" style="1" customWidth="1"/>
    <col min="7" max="7" width="6.5703125" style="1" customWidth="1"/>
    <col min="8" max="8" width="18.5703125" style="1" customWidth="1"/>
    <col min="9" max="9" width="10.42578125" style="1" customWidth="1"/>
    <col min="10" max="10" width="10.85546875" style="1" customWidth="1"/>
    <col min="11" max="11" width="14.85546875" style="1" customWidth="1"/>
    <col min="12" max="12" width="18" style="1" customWidth="1"/>
    <col min="13" max="13" width="12.85546875" style="1" customWidth="1"/>
    <col min="14" max="14" width="10.42578125" style="1" customWidth="1"/>
    <col min="15" max="15" width="9.5703125" style="1" customWidth="1"/>
    <col min="16" max="16" width="22" style="1" customWidth="1"/>
    <col min="17" max="17" width="10" style="1" customWidth="1"/>
    <col min="18" max="18" width="8.7109375" style="1" customWidth="1"/>
    <col min="19" max="19" width="10.28515625" style="1" customWidth="1"/>
    <col min="20" max="20" width="9.28515625" style="1" customWidth="1"/>
    <col min="21" max="21" width="13.85546875" style="1" customWidth="1"/>
    <col min="22" max="22" width="13.42578125" style="1" customWidth="1"/>
    <col min="23" max="23" width="11.7109375" style="1" customWidth="1"/>
    <col min="24" max="24" width="11.140625" style="1" customWidth="1"/>
    <col min="25" max="25" width="13.7109375" style="1" customWidth="1"/>
    <col min="26" max="26" width="11.140625" style="1" customWidth="1"/>
    <col min="27" max="16384" width="17.28515625" style="1"/>
  </cols>
  <sheetData>
    <row r="1" spans="1:26" s="5" customFormat="1" ht="45" customHeight="1" x14ac:dyDescent="0.25">
      <c r="V1" s="6"/>
      <c r="W1" s="18" t="s">
        <v>67</v>
      </c>
      <c r="X1" s="18"/>
      <c r="Y1" s="18"/>
      <c r="Z1" s="18"/>
    </row>
    <row r="2" spans="1:26" s="5" customFormat="1" ht="64.5" customHeight="1" x14ac:dyDescent="0.25">
      <c r="V2" s="7"/>
      <c r="W2" s="18"/>
      <c r="X2" s="18"/>
      <c r="Y2" s="18"/>
      <c r="Z2" s="18"/>
    </row>
    <row r="3" spans="1:26" s="5" customFormat="1" ht="15" customHeight="1" x14ac:dyDescent="0.25">
      <c r="A3" s="20" t="s">
        <v>60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s="5" customFormat="1" ht="11.25" customHeight="1" x14ac:dyDescent="0.25"/>
    <row r="5" spans="1:26" s="9" customFormat="1" ht="53.25" customHeight="1" x14ac:dyDescent="0.25">
      <c r="A5" s="5"/>
      <c r="B5" s="23" t="s">
        <v>124</v>
      </c>
      <c r="C5" s="23"/>
      <c r="D5" s="23"/>
      <c r="E5" s="23"/>
      <c r="F5" s="23"/>
      <c r="G5" s="23"/>
      <c r="H5" s="23"/>
      <c r="I5" s="23"/>
      <c r="J5" s="23"/>
      <c r="K5" s="24"/>
      <c r="L5" s="8"/>
      <c r="M5" s="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s="2" customFormat="1" ht="12.75" customHeight="1" x14ac:dyDescent="0.2">
      <c r="A6" s="19" t="s">
        <v>0</v>
      </c>
      <c r="B6" s="19" t="s">
        <v>1</v>
      </c>
      <c r="C6" s="19" t="s">
        <v>2</v>
      </c>
      <c r="D6" s="25" t="s">
        <v>38</v>
      </c>
      <c r="E6" s="21" t="s">
        <v>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2" t="s">
        <v>4</v>
      </c>
      <c r="Q6" s="22" t="s">
        <v>5</v>
      </c>
      <c r="R6" s="22" t="s">
        <v>19</v>
      </c>
      <c r="S6" s="22"/>
      <c r="T6" s="22"/>
      <c r="U6" s="22"/>
      <c r="V6" s="22"/>
      <c r="W6" s="22"/>
      <c r="X6" s="22"/>
      <c r="Y6" s="22"/>
      <c r="Z6" s="22" t="s">
        <v>6</v>
      </c>
    </row>
    <row r="7" spans="1:26" s="2" customFormat="1" ht="10.5" customHeight="1" x14ac:dyDescent="0.2">
      <c r="A7" s="19"/>
      <c r="B7" s="19"/>
      <c r="C7" s="19"/>
      <c r="D7" s="25"/>
      <c r="E7" s="19"/>
      <c r="F7" s="21"/>
      <c r="G7" s="21"/>
      <c r="H7" s="21"/>
      <c r="I7" s="21"/>
      <c r="J7" s="21"/>
      <c r="K7" s="21"/>
      <c r="L7" s="21"/>
      <c r="M7" s="21"/>
      <c r="N7" s="21"/>
      <c r="O7" s="21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3" customFormat="1" ht="19.5" customHeight="1" x14ac:dyDescent="0.2">
      <c r="A8" s="19"/>
      <c r="B8" s="19"/>
      <c r="C8" s="19"/>
      <c r="D8" s="25"/>
      <c r="E8" s="21" t="s">
        <v>23</v>
      </c>
      <c r="F8" s="19" t="s">
        <v>24</v>
      </c>
      <c r="G8" s="19" t="s">
        <v>25</v>
      </c>
      <c r="H8" s="19"/>
      <c r="I8" s="19" t="s">
        <v>28</v>
      </c>
      <c r="J8" s="19" t="s">
        <v>32</v>
      </c>
      <c r="K8" s="19"/>
      <c r="L8" s="19" t="s">
        <v>30</v>
      </c>
      <c r="M8" s="19" t="s">
        <v>39</v>
      </c>
      <c r="N8" s="19" t="s">
        <v>7</v>
      </c>
      <c r="O8" s="19"/>
      <c r="P8" s="22"/>
      <c r="Q8" s="22"/>
      <c r="R8" s="19" t="s">
        <v>20</v>
      </c>
      <c r="S8" s="19" t="s">
        <v>21</v>
      </c>
      <c r="T8" s="26" t="s">
        <v>8</v>
      </c>
      <c r="U8" s="26" t="s">
        <v>9</v>
      </c>
      <c r="V8" s="19" t="s">
        <v>22</v>
      </c>
      <c r="W8" s="19" t="s">
        <v>10</v>
      </c>
      <c r="X8" s="19" t="s">
        <v>35</v>
      </c>
      <c r="Y8" s="26" t="s">
        <v>11</v>
      </c>
      <c r="Z8" s="22"/>
    </row>
    <row r="9" spans="1:26" s="3" customFormat="1" ht="15" customHeight="1" x14ac:dyDescent="0.2">
      <c r="A9" s="19"/>
      <c r="B9" s="19"/>
      <c r="C9" s="19"/>
      <c r="D9" s="25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22"/>
      <c r="Q9" s="22"/>
      <c r="R9" s="19"/>
      <c r="S9" s="19"/>
      <c r="T9" s="26"/>
      <c r="U9" s="26"/>
      <c r="V9" s="19"/>
      <c r="W9" s="19"/>
      <c r="X9" s="19"/>
      <c r="Y9" s="19"/>
      <c r="Z9" s="22"/>
    </row>
    <row r="10" spans="1:26" s="3" customFormat="1" ht="15" customHeight="1" x14ac:dyDescent="0.2">
      <c r="A10" s="19"/>
      <c r="B10" s="19"/>
      <c r="C10" s="19"/>
      <c r="D10" s="25"/>
      <c r="E10" s="19"/>
      <c r="F10" s="19"/>
      <c r="G10" s="19" t="s">
        <v>26</v>
      </c>
      <c r="H10" s="19" t="s">
        <v>27</v>
      </c>
      <c r="I10" s="19"/>
      <c r="J10" s="21" t="s">
        <v>31</v>
      </c>
      <c r="K10" s="21" t="s">
        <v>27</v>
      </c>
      <c r="L10" s="19"/>
      <c r="M10" s="19"/>
      <c r="N10" s="19" t="s">
        <v>36</v>
      </c>
      <c r="O10" s="19" t="s">
        <v>29</v>
      </c>
      <c r="P10" s="22"/>
      <c r="Q10" s="22"/>
      <c r="R10" s="19"/>
      <c r="S10" s="19"/>
      <c r="T10" s="26"/>
      <c r="U10" s="26"/>
      <c r="V10" s="19"/>
      <c r="W10" s="19"/>
      <c r="X10" s="19"/>
      <c r="Y10" s="19"/>
      <c r="Z10" s="22"/>
    </row>
    <row r="11" spans="1:26" s="3" customFormat="1" ht="15" customHeight="1" x14ac:dyDescent="0.2">
      <c r="A11" s="19"/>
      <c r="B11" s="19"/>
      <c r="C11" s="19"/>
      <c r="D11" s="25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22"/>
      <c r="Q11" s="22"/>
      <c r="R11" s="19"/>
      <c r="S11" s="19"/>
      <c r="T11" s="26"/>
      <c r="U11" s="26"/>
      <c r="V11" s="19"/>
      <c r="W11" s="19"/>
      <c r="X11" s="19"/>
      <c r="Y11" s="19"/>
      <c r="Z11" s="22"/>
    </row>
    <row r="12" spans="1:26" s="3" customFormat="1" ht="15" customHeight="1" x14ac:dyDescent="0.2">
      <c r="A12" s="19"/>
      <c r="B12" s="19"/>
      <c r="C12" s="19"/>
      <c r="D12" s="25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22"/>
      <c r="Q12" s="22"/>
      <c r="R12" s="19"/>
      <c r="S12" s="19"/>
      <c r="T12" s="26"/>
      <c r="U12" s="26"/>
      <c r="V12" s="19"/>
      <c r="W12" s="19"/>
      <c r="X12" s="19"/>
      <c r="Y12" s="19"/>
      <c r="Z12" s="22"/>
    </row>
    <row r="13" spans="1:26" s="3" customFormat="1" ht="46.5" customHeight="1" x14ac:dyDescent="0.2">
      <c r="A13" s="19"/>
      <c r="B13" s="19"/>
      <c r="C13" s="19"/>
      <c r="D13" s="25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22"/>
      <c r="Q13" s="22"/>
      <c r="R13" s="19"/>
      <c r="S13" s="19"/>
      <c r="T13" s="26"/>
      <c r="U13" s="26"/>
      <c r="V13" s="19"/>
      <c r="W13" s="19"/>
      <c r="X13" s="19"/>
      <c r="Y13" s="19"/>
      <c r="Z13" s="22"/>
    </row>
    <row r="14" spans="1:26" s="3" customFormat="1" ht="11.25" x14ac:dyDescent="0.2">
      <c r="A14" s="4" t="s">
        <v>12</v>
      </c>
      <c r="B14" s="4">
        <v>2</v>
      </c>
      <c r="C14" s="4">
        <v>3</v>
      </c>
      <c r="D14" s="4" t="s">
        <v>40</v>
      </c>
      <c r="E14" s="4" t="s">
        <v>41</v>
      </c>
      <c r="F14" s="4" t="s">
        <v>42</v>
      </c>
      <c r="G14" s="4" t="s">
        <v>43</v>
      </c>
      <c r="H14" s="4" t="s">
        <v>44</v>
      </c>
      <c r="I14" s="4" t="s">
        <v>45</v>
      </c>
      <c r="J14" s="4" t="s">
        <v>46</v>
      </c>
      <c r="K14" s="4" t="s">
        <v>47</v>
      </c>
      <c r="L14" s="4" t="s">
        <v>48</v>
      </c>
      <c r="M14" s="4" t="s">
        <v>49</v>
      </c>
      <c r="N14" s="4" t="s">
        <v>50</v>
      </c>
      <c r="O14" s="4" t="s">
        <v>51</v>
      </c>
      <c r="P14" s="4" t="s">
        <v>52</v>
      </c>
      <c r="Q14" s="4" t="s">
        <v>53</v>
      </c>
      <c r="R14" s="4" t="s">
        <v>54</v>
      </c>
      <c r="S14" s="4" t="s">
        <v>13</v>
      </c>
      <c r="T14" s="4" t="s">
        <v>14</v>
      </c>
      <c r="U14" s="4" t="s">
        <v>15</v>
      </c>
      <c r="V14" s="4" t="s">
        <v>16</v>
      </c>
      <c r="W14" s="4" t="s">
        <v>17</v>
      </c>
      <c r="X14" s="4" t="s">
        <v>18</v>
      </c>
      <c r="Y14" s="4" t="s">
        <v>55</v>
      </c>
      <c r="Z14" s="4" t="s">
        <v>56</v>
      </c>
    </row>
    <row r="15" spans="1:26" s="11" customFormat="1" ht="74.25" customHeight="1" x14ac:dyDescent="0.2">
      <c r="A15" s="12">
        <v>126</v>
      </c>
      <c r="B15" s="12" t="s">
        <v>68</v>
      </c>
      <c r="C15" s="12" t="s">
        <v>69</v>
      </c>
      <c r="D15" s="12" t="s">
        <v>70</v>
      </c>
      <c r="E15" s="12" t="s">
        <v>71</v>
      </c>
      <c r="F15" s="13" t="s">
        <v>72</v>
      </c>
      <c r="G15" s="12" t="s">
        <v>74</v>
      </c>
      <c r="H15" s="12" t="s">
        <v>73</v>
      </c>
      <c r="I15" s="12" t="s">
        <v>75</v>
      </c>
      <c r="J15" s="13" t="s">
        <v>33</v>
      </c>
      <c r="K15" s="13" t="s">
        <v>34</v>
      </c>
      <c r="L15" s="14" t="s">
        <v>76</v>
      </c>
      <c r="M15" s="12" t="s">
        <v>37</v>
      </c>
      <c r="N15" s="15" t="str">
        <f t="shared" ref="N15:N25" si="0">"02.2023"</f>
        <v>02.2023</v>
      </c>
      <c r="O15" s="15" t="str">
        <f>"01.2024"</f>
        <v>01.2024</v>
      </c>
      <c r="P15" s="12" t="s">
        <v>77</v>
      </c>
      <c r="Q15" s="12" t="s">
        <v>78</v>
      </c>
      <c r="R15" s="12"/>
      <c r="S15" s="12"/>
      <c r="T15" s="12">
        <v>0</v>
      </c>
      <c r="U15" s="16" t="s">
        <v>61</v>
      </c>
      <c r="V15" s="16"/>
      <c r="W15" s="12"/>
      <c r="X15" s="17"/>
      <c r="Y15" s="12">
        <v>0</v>
      </c>
      <c r="Z15" s="16" t="s">
        <v>58</v>
      </c>
    </row>
    <row r="16" spans="1:26" s="11" customFormat="1" ht="173.25" customHeight="1" x14ac:dyDescent="0.2">
      <c r="A16" s="12">
        <v>127</v>
      </c>
      <c r="B16" s="12" t="s">
        <v>80</v>
      </c>
      <c r="C16" s="12" t="s">
        <v>79</v>
      </c>
      <c r="D16" s="12" t="s">
        <v>70</v>
      </c>
      <c r="E16" s="12" t="s">
        <v>81</v>
      </c>
      <c r="F16" s="13" t="s">
        <v>62</v>
      </c>
      <c r="G16" s="12" t="s">
        <v>82</v>
      </c>
      <c r="H16" s="12" t="s">
        <v>83</v>
      </c>
      <c r="I16" s="12" t="s">
        <v>84</v>
      </c>
      <c r="J16" s="13" t="s">
        <v>33</v>
      </c>
      <c r="K16" s="13" t="s">
        <v>34</v>
      </c>
      <c r="L16" s="14">
        <v>961150</v>
      </c>
      <c r="M16" s="12" t="s">
        <v>37</v>
      </c>
      <c r="N16" s="15" t="str">
        <f t="shared" si="0"/>
        <v>02.2023</v>
      </c>
      <c r="O16" s="15" t="str">
        <f>"12.2023"</f>
        <v>12.2023</v>
      </c>
      <c r="P16" s="12" t="s">
        <v>85</v>
      </c>
      <c r="Q16" s="12" t="s">
        <v>61</v>
      </c>
      <c r="R16" s="12"/>
      <c r="S16" s="12"/>
      <c r="T16" s="12">
        <v>0</v>
      </c>
      <c r="U16" s="16" t="s">
        <v>59</v>
      </c>
      <c r="V16" s="16"/>
      <c r="W16" s="12"/>
      <c r="X16" s="17"/>
      <c r="Y16" s="12">
        <v>0</v>
      </c>
      <c r="Z16" s="16" t="s">
        <v>58</v>
      </c>
    </row>
    <row r="17" spans="1:26" s="11" customFormat="1" ht="59.25" customHeight="1" x14ac:dyDescent="0.2">
      <c r="A17" s="12">
        <v>128</v>
      </c>
      <c r="B17" s="12" t="s">
        <v>86</v>
      </c>
      <c r="C17" s="12" t="s">
        <v>87</v>
      </c>
      <c r="D17" s="12" t="s">
        <v>88</v>
      </c>
      <c r="E17" s="12" t="s">
        <v>89</v>
      </c>
      <c r="F17" s="13" t="s">
        <v>62</v>
      </c>
      <c r="G17" s="12" t="s">
        <v>90</v>
      </c>
      <c r="H17" s="12" t="s">
        <v>91</v>
      </c>
      <c r="I17" s="12" t="s">
        <v>92</v>
      </c>
      <c r="J17" s="13" t="s">
        <v>33</v>
      </c>
      <c r="K17" s="13" t="s">
        <v>34</v>
      </c>
      <c r="L17" s="14">
        <v>27000000</v>
      </c>
      <c r="M17" s="12" t="s">
        <v>37</v>
      </c>
      <c r="N17" s="15" t="str">
        <f t="shared" si="0"/>
        <v>02.2023</v>
      </c>
      <c r="O17" s="15" t="str">
        <f>"12.2023"</f>
        <v>12.2023</v>
      </c>
      <c r="P17" s="12" t="s">
        <v>85</v>
      </c>
      <c r="Q17" s="12" t="s">
        <v>61</v>
      </c>
      <c r="R17" s="12"/>
      <c r="S17" s="12"/>
      <c r="T17" s="12">
        <v>0</v>
      </c>
      <c r="U17" s="16" t="s">
        <v>59</v>
      </c>
      <c r="V17" s="16"/>
      <c r="W17" s="12"/>
      <c r="X17" s="17"/>
      <c r="Y17" s="12">
        <v>0</v>
      </c>
      <c r="Z17" s="16" t="s">
        <v>58</v>
      </c>
    </row>
    <row r="18" spans="1:26" s="11" customFormat="1" ht="222.75" customHeight="1" x14ac:dyDescent="0.2">
      <c r="A18" s="12">
        <v>129</v>
      </c>
      <c r="B18" s="12" t="s">
        <v>93</v>
      </c>
      <c r="C18" s="12" t="s">
        <v>94</v>
      </c>
      <c r="D18" s="12" t="s">
        <v>95</v>
      </c>
      <c r="E18" s="12" t="s">
        <v>96</v>
      </c>
      <c r="F18" s="13" t="s">
        <v>62</v>
      </c>
      <c r="G18" s="12" t="s">
        <v>97</v>
      </c>
      <c r="H18" s="12" t="s">
        <v>98</v>
      </c>
      <c r="I18" s="12" t="s">
        <v>99</v>
      </c>
      <c r="J18" s="13" t="s">
        <v>33</v>
      </c>
      <c r="K18" s="13" t="s">
        <v>34</v>
      </c>
      <c r="L18" s="14">
        <v>2020991.93</v>
      </c>
      <c r="M18" s="12" t="s">
        <v>37</v>
      </c>
      <c r="N18" s="15" t="str">
        <f t="shared" si="0"/>
        <v>02.2023</v>
      </c>
      <c r="O18" s="15" t="str">
        <f>"08.2023"</f>
        <v>08.2023</v>
      </c>
      <c r="P18" s="12" t="s">
        <v>63</v>
      </c>
      <c r="Q18" s="12" t="s">
        <v>61</v>
      </c>
      <c r="R18" s="12"/>
      <c r="S18" s="12"/>
      <c r="T18" s="12">
        <v>1</v>
      </c>
      <c r="U18" s="16" t="s">
        <v>59</v>
      </c>
      <c r="V18" s="16"/>
      <c r="W18" s="12"/>
      <c r="X18" s="17"/>
      <c r="Y18" s="12">
        <v>0</v>
      </c>
      <c r="Z18" s="16" t="s">
        <v>58</v>
      </c>
    </row>
    <row r="19" spans="1:26" s="11" customFormat="1" ht="59.25" customHeight="1" x14ac:dyDescent="0.2">
      <c r="A19" s="12">
        <v>130</v>
      </c>
      <c r="B19" s="12" t="s">
        <v>100</v>
      </c>
      <c r="C19" s="12" t="s">
        <v>101</v>
      </c>
      <c r="D19" s="12" t="s">
        <v>64</v>
      </c>
      <c r="E19" s="12" t="s">
        <v>102</v>
      </c>
      <c r="F19" s="13" t="s">
        <v>62</v>
      </c>
      <c r="G19" s="12">
        <v>796</v>
      </c>
      <c r="H19" s="12" t="s">
        <v>66</v>
      </c>
      <c r="I19" s="12">
        <v>50</v>
      </c>
      <c r="J19" s="13" t="s">
        <v>33</v>
      </c>
      <c r="K19" s="13" t="s">
        <v>34</v>
      </c>
      <c r="L19" s="14">
        <v>466073.5</v>
      </c>
      <c r="M19" s="12" t="s">
        <v>37</v>
      </c>
      <c r="N19" s="15" t="str">
        <f t="shared" si="0"/>
        <v>02.2023</v>
      </c>
      <c r="O19" s="15" t="str">
        <f>"08.2023"</f>
        <v>08.2023</v>
      </c>
      <c r="P19" s="12" t="s">
        <v>63</v>
      </c>
      <c r="Q19" s="12" t="s">
        <v>61</v>
      </c>
      <c r="R19" s="12"/>
      <c r="S19" s="12"/>
      <c r="T19" s="12">
        <v>1</v>
      </c>
      <c r="U19" s="16" t="s">
        <v>59</v>
      </c>
      <c r="V19" s="16"/>
      <c r="W19" s="12"/>
      <c r="X19" s="17"/>
      <c r="Y19" s="12">
        <v>0</v>
      </c>
      <c r="Z19" s="16" t="s">
        <v>58</v>
      </c>
    </row>
    <row r="20" spans="1:26" s="11" customFormat="1" ht="59.25" customHeight="1" x14ac:dyDescent="0.2">
      <c r="A20" s="12">
        <v>131</v>
      </c>
      <c r="B20" s="12" t="s">
        <v>103</v>
      </c>
      <c r="C20" s="12" t="s">
        <v>104</v>
      </c>
      <c r="D20" s="12" t="s">
        <v>64</v>
      </c>
      <c r="E20" s="12" t="s">
        <v>105</v>
      </c>
      <c r="F20" s="13" t="s">
        <v>62</v>
      </c>
      <c r="G20" s="12">
        <v>796</v>
      </c>
      <c r="H20" s="12" t="s">
        <v>66</v>
      </c>
      <c r="I20" s="12">
        <v>500</v>
      </c>
      <c r="J20" s="13" t="s">
        <v>33</v>
      </c>
      <c r="K20" s="13" t="s">
        <v>34</v>
      </c>
      <c r="L20" s="14">
        <v>525519.55000000005</v>
      </c>
      <c r="M20" s="12" t="s">
        <v>37</v>
      </c>
      <c r="N20" s="15" t="str">
        <f t="shared" si="0"/>
        <v>02.2023</v>
      </c>
      <c r="O20" s="15" t="str">
        <f>"08.2023"</f>
        <v>08.2023</v>
      </c>
      <c r="P20" s="12" t="s">
        <v>63</v>
      </c>
      <c r="Q20" s="12" t="s">
        <v>61</v>
      </c>
      <c r="R20" s="12"/>
      <c r="S20" s="12"/>
      <c r="T20" s="12">
        <v>1</v>
      </c>
      <c r="U20" s="16" t="s">
        <v>59</v>
      </c>
      <c r="V20" s="16"/>
      <c r="W20" s="12"/>
      <c r="X20" s="17"/>
      <c r="Y20" s="12">
        <v>0</v>
      </c>
      <c r="Z20" s="16" t="s">
        <v>58</v>
      </c>
    </row>
    <row r="21" spans="1:26" s="11" customFormat="1" ht="59.25" customHeight="1" x14ac:dyDescent="0.2">
      <c r="A21" s="12">
        <v>132</v>
      </c>
      <c r="B21" s="12" t="s">
        <v>106</v>
      </c>
      <c r="C21" s="12" t="s">
        <v>107</v>
      </c>
      <c r="D21" s="12" t="s">
        <v>108</v>
      </c>
      <c r="E21" s="12" t="s">
        <v>109</v>
      </c>
      <c r="F21" s="13" t="s">
        <v>62</v>
      </c>
      <c r="G21" s="12" t="s">
        <v>110</v>
      </c>
      <c r="H21" s="12" t="s">
        <v>65</v>
      </c>
      <c r="I21" s="12" t="s">
        <v>111</v>
      </c>
      <c r="J21" s="13" t="s">
        <v>33</v>
      </c>
      <c r="K21" s="13" t="s">
        <v>34</v>
      </c>
      <c r="L21" s="14">
        <v>433872</v>
      </c>
      <c r="M21" s="12" t="s">
        <v>37</v>
      </c>
      <c r="N21" s="15" t="str">
        <f t="shared" si="0"/>
        <v>02.2023</v>
      </c>
      <c r="O21" s="15" t="str">
        <f>"08.2023"</f>
        <v>08.2023</v>
      </c>
      <c r="P21" s="12" t="s">
        <v>63</v>
      </c>
      <c r="Q21" s="12" t="s">
        <v>61</v>
      </c>
      <c r="R21" s="12"/>
      <c r="S21" s="12"/>
      <c r="T21" s="12">
        <v>1</v>
      </c>
      <c r="U21" s="16" t="s">
        <v>59</v>
      </c>
      <c r="V21" s="16"/>
      <c r="W21" s="12"/>
      <c r="X21" s="17"/>
      <c r="Y21" s="12">
        <v>0</v>
      </c>
      <c r="Z21" s="16" t="s">
        <v>58</v>
      </c>
    </row>
    <row r="22" spans="1:26" s="11" customFormat="1" ht="59.25" customHeight="1" x14ac:dyDescent="0.2">
      <c r="A22" s="12">
        <v>133</v>
      </c>
      <c r="B22" s="12" t="s">
        <v>112</v>
      </c>
      <c r="C22" s="12" t="s">
        <v>138</v>
      </c>
      <c r="D22" s="12" t="s">
        <v>113</v>
      </c>
      <c r="E22" s="12" t="s">
        <v>114</v>
      </c>
      <c r="F22" s="13" t="s">
        <v>62</v>
      </c>
      <c r="G22" s="12" t="s">
        <v>115</v>
      </c>
      <c r="H22" s="12" t="s">
        <v>116</v>
      </c>
      <c r="I22" s="12" t="s">
        <v>117</v>
      </c>
      <c r="J22" s="13" t="s">
        <v>33</v>
      </c>
      <c r="K22" s="13" t="s">
        <v>34</v>
      </c>
      <c r="L22" s="14">
        <v>1140050</v>
      </c>
      <c r="M22" s="12" t="s">
        <v>37</v>
      </c>
      <c r="N22" s="15" t="str">
        <f t="shared" si="0"/>
        <v>02.2023</v>
      </c>
      <c r="O22" s="15" t="str">
        <f>"08.2023"</f>
        <v>08.2023</v>
      </c>
      <c r="P22" s="12" t="s">
        <v>63</v>
      </c>
      <c r="Q22" s="12" t="s">
        <v>61</v>
      </c>
      <c r="R22" s="12"/>
      <c r="S22" s="12"/>
      <c r="T22" s="12">
        <v>1</v>
      </c>
      <c r="U22" s="16" t="s">
        <v>59</v>
      </c>
      <c r="V22" s="16"/>
      <c r="W22" s="12"/>
      <c r="X22" s="17"/>
      <c r="Y22" s="12">
        <v>0</v>
      </c>
      <c r="Z22" s="16" t="s">
        <v>58</v>
      </c>
    </row>
    <row r="23" spans="1:26" s="11" customFormat="1" ht="59.25" customHeight="1" x14ac:dyDescent="0.2">
      <c r="A23" s="12">
        <v>134</v>
      </c>
      <c r="B23" s="12" t="s">
        <v>118</v>
      </c>
      <c r="C23" s="12" t="s">
        <v>119</v>
      </c>
      <c r="D23" s="12" t="s">
        <v>113</v>
      </c>
      <c r="E23" s="12" t="s">
        <v>120</v>
      </c>
      <c r="F23" s="13" t="s">
        <v>62</v>
      </c>
      <c r="G23" s="12" t="s">
        <v>121</v>
      </c>
      <c r="H23" s="12" t="s">
        <v>122</v>
      </c>
      <c r="I23" s="12" t="s">
        <v>123</v>
      </c>
      <c r="J23" s="13" t="s">
        <v>33</v>
      </c>
      <c r="K23" s="13" t="s">
        <v>34</v>
      </c>
      <c r="L23" s="14">
        <v>2043009.6</v>
      </c>
      <c r="M23" s="12" t="s">
        <v>37</v>
      </c>
      <c r="N23" s="15" t="str">
        <f t="shared" si="0"/>
        <v>02.2023</v>
      </c>
      <c r="O23" s="15" t="str">
        <f>"08.2023"</f>
        <v>08.2023</v>
      </c>
      <c r="P23" s="12" t="s">
        <v>63</v>
      </c>
      <c r="Q23" s="12" t="s">
        <v>61</v>
      </c>
      <c r="R23" s="12"/>
      <c r="S23" s="12"/>
      <c r="T23" s="12">
        <v>1</v>
      </c>
      <c r="U23" s="16" t="s">
        <v>59</v>
      </c>
      <c r="V23" s="16"/>
      <c r="W23" s="12"/>
      <c r="X23" s="17"/>
      <c r="Y23" s="12">
        <v>0</v>
      </c>
      <c r="Z23" s="16" t="s">
        <v>58</v>
      </c>
    </row>
    <row r="24" spans="1:26" s="11" customFormat="1" ht="163.5" customHeight="1" x14ac:dyDescent="0.2">
      <c r="A24" s="12">
        <v>135</v>
      </c>
      <c r="B24" s="12" t="s">
        <v>125</v>
      </c>
      <c r="C24" s="12" t="s">
        <v>126</v>
      </c>
      <c r="D24" s="12" t="s">
        <v>127</v>
      </c>
      <c r="E24" s="12" t="s">
        <v>128</v>
      </c>
      <c r="F24" s="13" t="s">
        <v>62</v>
      </c>
      <c r="G24" s="12" t="s">
        <v>129</v>
      </c>
      <c r="H24" s="12" t="s">
        <v>130</v>
      </c>
      <c r="I24" s="12" t="s">
        <v>131</v>
      </c>
      <c r="J24" s="13" t="s">
        <v>33</v>
      </c>
      <c r="K24" s="13" t="s">
        <v>34</v>
      </c>
      <c r="L24" s="14">
        <v>296725.8</v>
      </c>
      <c r="M24" s="12" t="s">
        <v>37</v>
      </c>
      <c r="N24" s="15" t="str">
        <f t="shared" si="0"/>
        <v>02.2023</v>
      </c>
      <c r="O24" s="15" t="str">
        <f>"06.2023"</f>
        <v>06.2023</v>
      </c>
      <c r="P24" s="12" t="s">
        <v>63</v>
      </c>
      <c r="Q24" s="12" t="s">
        <v>61</v>
      </c>
      <c r="R24" s="12"/>
      <c r="S24" s="12"/>
      <c r="T24" s="12">
        <v>1</v>
      </c>
      <c r="U24" s="16" t="s">
        <v>59</v>
      </c>
      <c r="V24" s="16"/>
      <c r="W24" s="12"/>
      <c r="X24" s="17"/>
      <c r="Y24" s="12">
        <v>0</v>
      </c>
      <c r="Z24" s="16" t="s">
        <v>58</v>
      </c>
    </row>
    <row r="25" spans="1:26" s="11" customFormat="1" ht="106.5" customHeight="1" x14ac:dyDescent="0.2">
      <c r="A25" s="12">
        <v>136</v>
      </c>
      <c r="B25" s="12" t="s">
        <v>139</v>
      </c>
      <c r="C25" s="12" t="s">
        <v>132</v>
      </c>
      <c r="D25" s="12" t="s">
        <v>133</v>
      </c>
      <c r="E25" s="12" t="s">
        <v>134</v>
      </c>
      <c r="F25" s="13" t="s">
        <v>62</v>
      </c>
      <c r="G25" s="12" t="s">
        <v>135</v>
      </c>
      <c r="H25" s="12" t="s">
        <v>136</v>
      </c>
      <c r="I25" s="12" t="s">
        <v>137</v>
      </c>
      <c r="J25" s="13" t="s">
        <v>33</v>
      </c>
      <c r="K25" s="13" t="s">
        <v>34</v>
      </c>
      <c r="L25" s="14">
        <v>6385299.4000000004</v>
      </c>
      <c r="M25" s="12" t="s">
        <v>37</v>
      </c>
      <c r="N25" s="15" t="str">
        <f t="shared" si="0"/>
        <v>02.2023</v>
      </c>
      <c r="O25" s="15" t="str">
        <f>"08.2023"</f>
        <v>08.2023</v>
      </c>
      <c r="P25" s="12" t="s">
        <v>63</v>
      </c>
      <c r="Q25" s="12" t="s">
        <v>61</v>
      </c>
      <c r="R25" s="12"/>
      <c r="S25" s="12"/>
      <c r="T25" s="12">
        <v>1</v>
      </c>
      <c r="U25" s="16" t="s">
        <v>59</v>
      </c>
      <c r="V25" s="16"/>
      <c r="W25" s="12"/>
      <c r="X25" s="17"/>
      <c r="Y25" s="12">
        <v>0</v>
      </c>
      <c r="Z25" s="16" t="s">
        <v>58</v>
      </c>
    </row>
    <row r="34" spans="23:23" x14ac:dyDescent="0.2">
      <c r="W34" s="3"/>
    </row>
    <row r="322" spans="22:22" x14ac:dyDescent="0.2">
      <c r="V322" s="10" t="s">
        <v>57</v>
      </c>
    </row>
  </sheetData>
  <sheetProtection selectLockedCells="1" selectUnlockedCells="1"/>
  <mergeCells count="34">
    <mergeCell ref="M8:M13"/>
    <mergeCell ref="P6:P13"/>
    <mergeCell ref="Z6:Z13"/>
    <mergeCell ref="L8:L13"/>
    <mergeCell ref="N10:N13"/>
    <mergeCell ref="Y8:Y13"/>
    <mergeCell ref="U8:U13"/>
    <mergeCell ref="S8:S13"/>
    <mergeCell ref="R6:Y7"/>
    <mergeCell ref="R8:R13"/>
    <mergeCell ref="X8:X13"/>
    <mergeCell ref="T8:T13"/>
    <mergeCell ref="N8:O9"/>
    <mergeCell ref="G10:G13"/>
    <mergeCell ref="J8:K9"/>
    <mergeCell ref="K10:K13"/>
    <mergeCell ref="D6:D13"/>
    <mergeCell ref="H10:H13"/>
    <mergeCell ref="W1:Z2"/>
    <mergeCell ref="G8:H9"/>
    <mergeCell ref="I8:I13"/>
    <mergeCell ref="V8:V13"/>
    <mergeCell ref="W8:W13"/>
    <mergeCell ref="A3:Z3"/>
    <mergeCell ref="E6:O7"/>
    <mergeCell ref="Q6:Q13"/>
    <mergeCell ref="O10:O13"/>
    <mergeCell ref="A6:A13"/>
    <mergeCell ref="B5:K5"/>
    <mergeCell ref="F8:F13"/>
    <mergeCell ref="E8:E13"/>
    <mergeCell ref="J10:J13"/>
    <mergeCell ref="B6:B13"/>
    <mergeCell ref="C6:C13"/>
  </mergeCells>
  <pageMargins left="0.25" right="0.25" top="0.75" bottom="0.75" header="0.3" footer="0.3"/>
  <pageSetup paperSize="9" scale="42" fitToHeight="0" orientation="landscape" useFirstPageNumber="1" r:id="rId1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закупок</vt:lpstr>
      <vt:lpstr>'План закупок'!Область_печати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m.butorin</dc:creator>
  <cp:lastModifiedBy>Орехова Анна Андреевна</cp:lastModifiedBy>
  <cp:lastPrinted>2023-02-15T12:29:05Z</cp:lastPrinted>
  <dcterms:created xsi:type="dcterms:W3CDTF">2018-05-08T14:29:34Z</dcterms:created>
  <dcterms:modified xsi:type="dcterms:W3CDTF">2023-02-15T13:48:16Z</dcterms:modified>
</cp:coreProperties>
</file>