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53_14.08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21" i="1" l="1"/>
  <c r="N21" i="1"/>
  <c r="O20" i="1"/>
  <c r="N20" i="1"/>
  <c r="O19" i="1"/>
  <c r="N19" i="1"/>
  <c r="O18" i="1"/>
  <c r="N18" i="1"/>
  <c r="O17" i="1"/>
  <c r="N17" i="1"/>
  <c r="O16" i="1"/>
  <c r="N16" i="1"/>
  <c r="B16" i="1"/>
  <c r="O15" i="1"/>
  <c r="N15" i="1"/>
</calcChain>
</file>

<file path=xl/sharedStrings.xml><?xml version="1.0" encoding="utf-8"?>
<sst xmlns="http://schemas.openxmlformats.org/spreadsheetml/2006/main" count="188" uniqueCount="116">
  <si>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</si>
  <si>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</si>
  <si>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</si>
  <si>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</si>
  <si>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</si>
  <si>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</si>
  <si>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</si>
  <si>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</si>
  <si>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</si>
  <si>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</si>
  <si>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</si>
  <si>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</si>
  <si>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</si>
  <si>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</si>
  <si>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</si>
  <si>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</si>
  <si>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</si>
  <si>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</si>
  <si>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</si>
  <si>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</si>
  <si>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</si>
  <si>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</si>
  <si>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</si>
  <si>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</si>
  <si>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</si>
  <si>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</si>
  <si>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</si>
  <si>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</si>
  <si>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</si>
  <si>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</si>
  <si>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</si>
  <si>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</si>
  <si>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</si>
  <si>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</si>
  <si>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</si>
  <si>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</si>
  <si>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</si>
  <si>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</si>
  <si>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</si>
  <si>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</si>
  <si>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</si>
  <si>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</si>
  <si>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</si>
  <si>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</si>
  <si>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</si>
  <si>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</si>
  <si>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</si>
  <si>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</si>
  <si>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</si>
  <si>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</si>
  <si>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</si>
  <si>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</si>
  <si>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</si>
  <si>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</si>
  <si>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</si>
  <si>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</si>
  <si>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</si>
  <si>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</si>
  <si>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</si>
  <si>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</si>
  <si>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</si>
  <si>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</si>
  <si>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Да</t>
  </si>
  <si>
    <t>в соответствии с описанием объекта закупки (техническим заданием)</t>
  </si>
  <si>
    <t>28.14
28.14
24.20
24.20
24.20
24.20
24.20
24.20</t>
  </si>
  <si>
    <t>28.14.13.142
28.14.20.300
24.20.40.000
24.20.40.000
24.20.40.000
24.20.40.000
24.20.40.000
24.20.40.000</t>
  </si>
  <si>
    <t>796
796
796
796
796
796
796
796</t>
  </si>
  <si>
    <t>Штука
Штука
Штука
Штука
Штука
Штука
Штука
Штука</t>
  </si>
  <si>
    <t>4
4
17
7
1
3
7
4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</si>
  <si>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</si>
  <si>
    <t>Поставка трубопроводной арматуры и другого оборудования для выполнения работ по ремонту котельной расположенной по адресу: г. Симферополь, пер. Заводской</t>
  </si>
  <si>
    <t>УТВЕРЖДАЮ
НАЧАЛЬНИК УПРАВЛЕНИЯ ЗАКУПОК И 
МАТЕРИАЛЬНО-ТЕХНИЧЕСКОГО СНАБЖЕНИЯ 
___________________ В.Н. Тарасов
"14" августа 2023 года</t>
  </si>
  <si>
    <t>1. Внести изменения в план закупок товаров (работ, услуг) на 2023 год добавив следующие позиции: 254-260</t>
  </si>
  <si>
    <t>28.14
28.14
28.14
28.14
28.14
28.14
28.14
28.14
28.14
28.14</t>
  </si>
  <si>
    <t>28.14.11.141
28.14.11.141
28.14.11.141
28.14.11.141
28.14.11.141
28.14.11.141
28.14.11.141
28.14.11.141
28.14.11.141
28.14.11.142</t>
  </si>
  <si>
    <t>Поставка предохранительных клапанов</t>
  </si>
  <si>
    <t>796
796
796
796
796
796
796
796
796
796</t>
  </si>
  <si>
    <t>Штука
Штука
Штука
Штука
Штука
Штука
Штука
Штука
Штука
Штука</t>
  </si>
  <si>
    <t>2
16
110
20
50
45
6
3
3
110</t>
  </si>
  <si>
    <t>Аукцион в электронной форме, участниками которого могут быть только субъекты малого и среднего предпринимательства</t>
  </si>
  <si>
    <t>255</t>
  </si>
  <si>
    <t>10.84.30.120</t>
  </si>
  <si>
    <t>Поставка соли таблетированной</t>
  </si>
  <si>
    <t>168</t>
  </si>
  <si>
    <t>Тонна; метрическая тонна (1000кг)</t>
  </si>
  <si>
    <t>256</t>
  </si>
  <si>
    <t>28.25</t>
  </si>
  <si>
    <t>28.25.11.111
28.25.11.111
28.25.11.111
28.25.11.111
28.25.11.111
28.25.11.111
28.25.11.111</t>
  </si>
  <si>
    <t>Поставка теплообменных агрегатов для нужд ГУП РК "Крымтеплокоммунэнерго"</t>
  </si>
  <si>
    <t>796
796
796
796
796
796
796</t>
  </si>
  <si>
    <t>Штука
Штука
Штука
Штука
Штука
Штука
Штука</t>
  </si>
  <si>
    <t>2
2
1
1
2
2
1</t>
  </si>
  <si>
    <t>257</t>
  </si>
  <si>
    <t>24.20</t>
  </si>
  <si>
    <t>24.20.13.130
24.20.13.130
24.20.13.130
24.20.13.130
24.20.13.130
24.20.13.130
24.20.13.130</t>
  </si>
  <si>
    <t>Поставка трубы электросварной</t>
  </si>
  <si>
    <t>006
006
006
006
006
006
006</t>
  </si>
  <si>
    <t>Метр
Метр
Метр
Метр
Метр
Метр
Метр</t>
  </si>
  <si>
    <t>1200
800
800
1600
800
1200
400</t>
  </si>
  <si>
    <t>258</t>
  </si>
  <si>
    <t>26.51</t>
  </si>
  <si>
    <t>26.51.52.110</t>
  </si>
  <si>
    <t>Поставка шкафного узла учёта расхода газа (ШУУРГ) для котельной по адресу г. Симферополь, пер. Заводской, 52</t>
  </si>
  <si>
    <t>796</t>
  </si>
  <si>
    <t>Штука</t>
  </si>
  <si>
    <t>259</t>
  </si>
  <si>
    <t>86.21
86.21</t>
  </si>
  <si>
    <t>86.21.10.120
86.21.10.120</t>
  </si>
  <si>
    <t>Услуга
Услуга</t>
  </si>
  <si>
    <t>792
792</t>
  </si>
  <si>
    <t>Человек
Человек</t>
  </si>
  <si>
    <t>1742
31</t>
  </si>
  <si>
    <t>Запрос предложений в электрoнной форме</t>
  </si>
  <si>
    <t>260</t>
  </si>
  <si>
    <t>N</t>
  </si>
  <si>
    <t>Оказание услуг по проведению периодических медицинских осмотров работников и проведение периодического медицинского осмотра в центре профпатологии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</si>
</sst>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9"/>
  <sheetViews>
    <sheetView tabSelected="1" view="pageBreakPreview" topLeftCell="A19" zoomScaleNormal="100" zoomScaleSheetLayoutView="100" workbookViewId="0">
      <selection activeCell="F21" sqref="F21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1" t="s">
        <v>71</v>
      </c>
      <c r="T1" s="22"/>
      <c r="U1" s="22"/>
      <c r="V1" s="22"/>
      <c r="W1" s="22"/>
      <c r="X1" s="22"/>
      <c r="Y1" s="22"/>
      <c r="Z1" s="22"/>
    </row>
    <row r="2" spans="1:26" s="5" customFormat="1" ht="51.75" customHeight="1" x14ac:dyDescent="0.25">
      <c r="S2" s="22"/>
      <c r="T2" s="22"/>
      <c r="U2" s="22"/>
      <c r="V2" s="22"/>
      <c r="W2" s="22"/>
      <c r="X2" s="22"/>
      <c r="Y2" s="22"/>
      <c r="Z2" s="22"/>
    </row>
    <row r="3" spans="1:26" s="5" customFormat="1" ht="15" customHeight="1" x14ac:dyDescent="0.25">
      <c r="A3" s="23" t="s">
        <v>58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5" customFormat="1" ht="5.25" customHeight="1" x14ac:dyDescent="0.25"/>
    <row r="5" spans="1:26" s="7" customFormat="1" ht="30" customHeight="1" x14ac:dyDescent="0.25">
      <c r="A5" s="5"/>
      <c r="B5" s="25" t="s">
        <v>72</v>
      </c>
      <c r="C5" s="25"/>
      <c r="D5" s="25"/>
      <c r="E5" s="25"/>
      <c r="F5" s="25"/>
      <c r="G5" s="25"/>
      <c r="H5" s="25"/>
      <c r="I5" s="25"/>
      <c r="J5" s="25"/>
      <c r="K5" s="2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4" t="s">
        <v>0</v>
      </c>
      <c r="B6" s="24" t="s">
        <v>1</v>
      </c>
      <c r="C6" s="24" t="s">
        <v>2</v>
      </c>
      <c r="D6" s="29" t="s">
        <v>38</v>
      </c>
      <c r="E6" s="30" t="s">
        <v>3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27" t="s">
        <v>4</v>
      </c>
      <c r="Q6" s="27" t="s">
        <v>5</v>
      </c>
      <c r="R6" s="27" t="s">
        <v>19</v>
      </c>
      <c r="S6" s="27"/>
      <c r="T6" s="27"/>
      <c r="U6" s="27"/>
      <c r="V6" s="27"/>
      <c r="W6" s="27"/>
      <c r="X6" s="27"/>
      <c r="Y6" s="27"/>
      <c r="Z6" s="27" t="s">
        <v>6</v>
      </c>
    </row>
    <row r="7" spans="1:26" s="2" customFormat="1" ht="9.75" customHeight="1" x14ac:dyDescent="0.2">
      <c r="A7" s="24"/>
      <c r="B7" s="24"/>
      <c r="C7" s="24"/>
      <c r="D7" s="29"/>
      <c r="E7" s="24"/>
      <c r="F7" s="30"/>
      <c r="G7" s="30"/>
      <c r="H7" s="30"/>
      <c r="I7" s="30"/>
      <c r="J7" s="30"/>
      <c r="K7" s="30"/>
      <c r="L7" s="30"/>
      <c r="M7" s="30"/>
      <c r="N7" s="30"/>
      <c r="O7" s="30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s="3" customFormat="1" ht="24" customHeight="1" x14ac:dyDescent="0.2">
      <c r="A8" s="24"/>
      <c r="B8" s="24"/>
      <c r="C8" s="24"/>
      <c r="D8" s="29"/>
      <c r="E8" s="30" t="s">
        <v>23</v>
      </c>
      <c r="F8" s="24" t="s">
        <v>24</v>
      </c>
      <c r="G8" s="24" t="s">
        <v>25</v>
      </c>
      <c r="H8" s="24"/>
      <c r="I8" s="24" t="s">
        <v>28</v>
      </c>
      <c r="J8" s="24" t="s">
        <v>32</v>
      </c>
      <c r="K8" s="24"/>
      <c r="L8" s="24" t="s">
        <v>30</v>
      </c>
      <c r="M8" s="24" t="s">
        <v>39</v>
      </c>
      <c r="N8" s="24" t="s">
        <v>7</v>
      </c>
      <c r="O8" s="24"/>
      <c r="P8" s="27"/>
      <c r="Q8" s="27"/>
      <c r="R8" s="24" t="s">
        <v>20</v>
      </c>
      <c r="S8" s="24" t="s">
        <v>21</v>
      </c>
      <c r="T8" s="28" t="s">
        <v>8</v>
      </c>
      <c r="U8" s="28" t="s">
        <v>9</v>
      </c>
      <c r="V8" s="24" t="s">
        <v>22</v>
      </c>
      <c r="W8" s="24" t="s">
        <v>10</v>
      </c>
      <c r="X8" s="24" t="s">
        <v>35</v>
      </c>
      <c r="Y8" s="28" t="s">
        <v>11</v>
      </c>
      <c r="Z8" s="27"/>
    </row>
    <row r="9" spans="1:26" s="3" customFormat="1" ht="10.5" customHeight="1" x14ac:dyDescent="0.2">
      <c r="A9" s="24"/>
      <c r="B9" s="24"/>
      <c r="C9" s="24"/>
      <c r="D9" s="29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7"/>
      <c r="Q9" s="27"/>
      <c r="R9" s="24"/>
      <c r="S9" s="24"/>
      <c r="T9" s="28"/>
      <c r="U9" s="28"/>
      <c r="V9" s="24"/>
      <c r="W9" s="24"/>
      <c r="X9" s="24"/>
      <c r="Y9" s="24"/>
      <c r="Z9" s="27"/>
    </row>
    <row r="10" spans="1:26" s="3" customFormat="1" ht="15" customHeight="1" x14ac:dyDescent="0.2">
      <c r="A10" s="24"/>
      <c r="B10" s="24"/>
      <c r="C10" s="24"/>
      <c r="D10" s="29"/>
      <c r="E10" s="24"/>
      <c r="F10" s="24"/>
      <c r="G10" s="24" t="s">
        <v>26</v>
      </c>
      <c r="H10" s="24" t="s">
        <v>27</v>
      </c>
      <c r="I10" s="24"/>
      <c r="J10" s="30" t="s">
        <v>31</v>
      </c>
      <c r="K10" s="30" t="s">
        <v>27</v>
      </c>
      <c r="L10" s="24"/>
      <c r="M10" s="24"/>
      <c r="N10" s="24" t="s">
        <v>36</v>
      </c>
      <c r="O10" s="24" t="s">
        <v>29</v>
      </c>
      <c r="P10" s="27"/>
      <c r="Q10" s="27"/>
      <c r="R10" s="24"/>
      <c r="S10" s="24"/>
      <c r="T10" s="28"/>
      <c r="U10" s="28"/>
      <c r="V10" s="24"/>
      <c r="W10" s="24"/>
      <c r="X10" s="24"/>
      <c r="Y10" s="24"/>
      <c r="Z10" s="27"/>
    </row>
    <row r="11" spans="1:26" s="3" customFormat="1" ht="15" customHeight="1" x14ac:dyDescent="0.2">
      <c r="A11" s="24"/>
      <c r="B11" s="24"/>
      <c r="C11" s="24"/>
      <c r="D11" s="29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7"/>
      <c r="Q11" s="27"/>
      <c r="R11" s="24"/>
      <c r="S11" s="24"/>
      <c r="T11" s="28"/>
      <c r="U11" s="28"/>
      <c r="V11" s="24"/>
      <c r="W11" s="24"/>
      <c r="X11" s="24"/>
      <c r="Y11" s="24"/>
      <c r="Z11" s="27"/>
    </row>
    <row r="12" spans="1:26" s="3" customFormat="1" ht="15" customHeight="1" x14ac:dyDescent="0.2">
      <c r="A12" s="24"/>
      <c r="B12" s="24"/>
      <c r="C12" s="24"/>
      <c r="D12" s="29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7"/>
      <c r="Q12" s="27"/>
      <c r="R12" s="24"/>
      <c r="S12" s="24"/>
      <c r="T12" s="28"/>
      <c r="U12" s="28"/>
      <c r="V12" s="24"/>
      <c r="W12" s="24"/>
      <c r="X12" s="24"/>
      <c r="Y12" s="24"/>
      <c r="Z12" s="27"/>
    </row>
    <row r="13" spans="1:26" s="3" customFormat="1" ht="87" customHeight="1" x14ac:dyDescent="0.2">
      <c r="A13" s="24"/>
      <c r="B13" s="24"/>
      <c r="C13" s="24"/>
      <c r="D13" s="29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7"/>
      <c r="Q13" s="27"/>
      <c r="R13" s="24"/>
      <c r="S13" s="24"/>
      <c r="T13" s="28"/>
      <c r="U13" s="28"/>
      <c r="V13" s="24"/>
      <c r="W13" s="24"/>
      <c r="X13" s="24"/>
      <c r="Y13" s="24"/>
      <c r="Z13" s="27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112.5" x14ac:dyDescent="0.2">
      <c r="A15" s="14">
        <v>255</v>
      </c>
      <c r="B15" s="14" t="s">
        <v>73</v>
      </c>
      <c r="C15" s="14" t="s">
        <v>74</v>
      </c>
      <c r="D15" s="14" t="s">
        <v>61</v>
      </c>
      <c r="E15" s="14" t="s">
        <v>75</v>
      </c>
      <c r="F15" s="10" t="s">
        <v>63</v>
      </c>
      <c r="G15" s="9" t="s">
        <v>76</v>
      </c>
      <c r="H15" s="14" t="s">
        <v>77</v>
      </c>
      <c r="I15" s="14" t="s">
        <v>78</v>
      </c>
      <c r="J15" s="10" t="s">
        <v>33</v>
      </c>
      <c r="K15" s="10" t="s">
        <v>34</v>
      </c>
      <c r="L15" s="15">
        <v>347491.03</v>
      </c>
      <c r="M15" s="14" t="s">
        <v>37</v>
      </c>
      <c r="N15" s="16" t="str">
        <f>"08.2023"</f>
        <v>08.2023</v>
      </c>
      <c r="O15" s="14" t="str">
        <f t="shared" ref="O15:O20" si="0">"12.2023"</f>
        <v>12.2023</v>
      </c>
      <c r="P15" s="14" t="s">
        <v>79</v>
      </c>
      <c r="Q15" s="13" t="s">
        <v>62</v>
      </c>
      <c r="R15" s="13"/>
      <c r="S15" s="13" t="s">
        <v>59</v>
      </c>
      <c r="T15" s="13" t="s">
        <v>12</v>
      </c>
      <c r="U15" s="13" t="s">
        <v>60</v>
      </c>
      <c r="V15" s="13"/>
      <c r="W15" s="13"/>
      <c r="X15" s="13"/>
      <c r="Y15" s="13" t="s">
        <v>60</v>
      </c>
      <c r="Z15" s="20" t="s">
        <v>114</v>
      </c>
    </row>
    <row r="16" spans="1:26" s="3" customFormat="1" ht="56.25" x14ac:dyDescent="0.2">
      <c r="A16" s="10" t="s">
        <v>80</v>
      </c>
      <c r="B16" s="17" t="str">
        <f>"10.84"</f>
        <v>10.84</v>
      </c>
      <c r="C16" s="17" t="s">
        <v>81</v>
      </c>
      <c r="D16" s="9" t="s">
        <v>61</v>
      </c>
      <c r="E16" s="9" t="s">
        <v>82</v>
      </c>
      <c r="F16" s="10" t="s">
        <v>63</v>
      </c>
      <c r="G16" s="10" t="s">
        <v>83</v>
      </c>
      <c r="H16" s="9" t="s">
        <v>84</v>
      </c>
      <c r="I16" s="9">
        <v>40</v>
      </c>
      <c r="J16" s="10" t="s">
        <v>33</v>
      </c>
      <c r="K16" s="10" t="s">
        <v>34</v>
      </c>
      <c r="L16" s="11">
        <v>917333.2</v>
      </c>
      <c r="M16" s="18" t="s">
        <v>37</v>
      </c>
      <c r="N16" s="9" t="str">
        <f>"08.2023"</f>
        <v>08.2023</v>
      </c>
      <c r="O16" s="19" t="str">
        <f t="shared" si="0"/>
        <v>12.2023</v>
      </c>
      <c r="P16" s="18" t="s">
        <v>79</v>
      </c>
      <c r="Q16" s="13" t="s">
        <v>62</v>
      </c>
      <c r="R16" s="13"/>
      <c r="S16" s="13" t="s">
        <v>59</v>
      </c>
      <c r="T16" s="13" t="s">
        <v>12</v>
      </c>
      <c r="U16" s="13" t="s">
        <v>60</v>
      </c>
      <c r="V16" s="13"/>
      <c r="W16" s="13"/>
      <c r="X16" s="13"/>
      <c r="Y16" s="13" t="s">
        <v>60</v>
      </c>
      <c r="Z16" s="20" t="s">
        <v>114</v>
      </c>
    </row>
    <row r="17" spans="1:26" s="3" customFormat="1" ht="78.75" x14ac:dyDescent="0.2">
      <c r="A17" s="10" t="s">
        <v>85</v>
      </c>
      <c r="B17" s="17" t="s">
        <v>86</v>
      </c>
      <c r="C17" s="17" t="s">
        <v>87</v>
      </c>
      <c r="D17" s="9" t="s">
        <v>61</v>
      </c>
      <c r="E17" s="9" t="s">
        <v>88</v>
      </c>
      <c r="F17" s="10" t="s">
        <v>63</v>
      </c>
      <c r="G17" s="10" t="s">
        <v>89</v>
      </c>
      <c r="H17" s="9" t="s">
        <v>90</v>
      </c>
      <c r="I17" s="9" t="s">
        <v>91</v>
      </c>
      <c r="J17" s="10" t="s">
        <v>33</v>
      </c>
      <c r="K17" s="10" t="s">
        <v>34</v>
      </c>
      <c r="L17" s="11">
        <v>6435866.6699999999</v>
      </c>
      <c r="M17" s="18" t="s">
        <v>37</v>
      </c>
      <c r="N17" s="9" t="str">
        <f>"08.2023"</f>
        <v>08.2023</v>
      </c>
      <c r="O17" s="19" t="str">
        <f t="shared" si="0"/>
        <v>12.2023</v>
      </c>
      <c r="P17" s="18" t="s">
        <v>79</v>
      </c>
      <c r="Q17" s="13" t="s">
        <v>62</v>
      </c>
      <c r="R17" s="13"/>
      <c r="S17" s="13" t="s">
        <v>59</v>
      </c>
      <c r="T17" s="13" t="s">
        <v>12</v>
      </c>
      <c r="U17" s="13" t="s">
        <v>60</v>
      </c>
      <c r="V17" s="13"/>
      <c r="W17" s="13"/>
      <c r="X17" s="13"/>
      <c r="Y17" s="13" t="s">
        <v>60</v>
      </c>
      <c r="Z17" s="20" t="s">
        <v>114</v>
      </c>
    </row>
    <row r="18" spans="1:26" s="3" customFormat="1" ht="78.75" x14ac:dyDescent="0.2">
      <c r="A18" s="10" t="s">
        <v>92</v>
      </c>
      <c r="B18" s="17" t="s">
        <v>93</v>
      </c>
      <c r="C18" s="17" t="s">
        <v>94</v>
      </c>
      <c r="D18" s="9" t="s">
        <v>61</v>
      </c>
      <c r="E18" s="9" t="s">
        <v>95</v>
      </c>
      <c r="F18" s="10" t="s">
        <v>63</v>
      </c>
      <c r="G18" s="10" t="s">
        <v>96</v>
      </c>
      <c r="H18" s="9" t="s">
        <v>97</v>
      </c>
      <c r="I18" s="9" t="s">
        <v>98</v>
      </c>
      <c r="J18" s="10" t="s">
        <v>33</v>
      </c>
      <c r="K18" s="10" t="s">
        <v>34</v>
      </c>
      <c r="L18" s="11">
        <v>10189672</v>
      </c>
      <c r="M18" s="18" t="s">
        <v>37</v>
      </c>
      <c r="N18" s="9" t="str">
        <f>"08.2023"</f>
        <v>08.2023</v>
      </c>
      <c r="O18" s="19" t="str">
        <f t="shared" si="0"/>
        <v>12.2023</v>
      </c>
      <c r="P18" s="18" t="s">
        <v>79</v>
      </c>
      <c r="Q18" s="13" t="s">
        <v>62</v>
      </c>
      <c r="R18" s="13"/>
      <c r="S18" s="13" t="s">
        <v>59</v>
      </c>
      <c r="T18" s="13" t="s">
        <v>12</v>
      </c>
      <c r="U18" s="13" t="s">
        <v>60</v>
      </c>
      <c r="V18" s="13"/>
      <c r="W18" s="13"/>
      <c r="X18" s="13"/>
      <c r="Y18" s="13" t="s">
        <v>60</v>
      </c>
      <c r="Z18" s="20" t="s">
        <v>114</v>
      </c>
    </row>
    <row r="19" spans="1:26" s="3" customFormat="1" ht="56.25" x14ac:dyDescent="0.2">
      <c r="A19" s="10" t="s">
        <v>99</v>
      </c>
      <c r="B19" s="17" t="s">
        <v>100</v>
      </c>
      <c r="C19" s="17" t="s">
        <v>101</v>
      </c>
      <c r="D19" s="9" t="s">
        <v>61</v>
      </c>
      <c r="E19" s="9" t="s">
        <v>102</v>
      </c>
      <c r="F19" s="10" t="s">
        <v>63</v>
      </c>
      <c r="G19" s="10" t="s">
        <v>103</v>
      </c>
      <c r="H19" s="9" t="s">
        <v>104</v>
      </c>
      <c r="I19" s="9">
        <v>1</v>
      </c>
      <c r="J19" s="10" t="s">
        <v>33</v>
      </c>
      <c r="K19" s="10" t="s">
        <v>34</v>
      </c>
      <c r="L19" s="11">
        <v>1291581.25</v>
      </c>
      <c r="M19" s="18" t="s">
        <v>37</v>
      </c>
      <c r="N19" s="9" t="str">
        <f>"08.2023"</f>
        <v>08.2023</v>
      </c>
      <c r="O19" s="19" t="str">
        <f t="shared" si="0"/>
        <v>12.2023</v>
      </c>
      <c r="P19" s="18" t="s">
        <v>79</v>
      </c>
      <c r="Q19" s="13" t="s">
        <v>62</v>
      </c>
      <c r="R19" s="13"/>
      <c r="S19" s="13" t="s">
        <v>59</v>
      </c>
      <c r="T19" s="13" t="s">
        <v>12</v>
      </c>
      <c r="U19" s="13" t="s">
        <v>60</v>
      </c>
      <c r="V19" s="13"/>
      <c r="W19" s="13"/>
      <c r="X19" s="13"/>
      <c r="Y19" s="13" t="s">
        <v>60</v>
      </c>
      <c r="Z19" s="20" t="s">
        <v>114</v>
      </c>
    </row>
    <row r="20" spans="1:26" s="3" customFormat="1" ht="67.5" x14ac:dyDescent="0.2">
      <c r="A20" s="10" t="s">
        <v>105</v>
      </c>
      <c r="B20" s="9" t="s">
        <v>106</v>
      </c>
      <c r="C20" s="9" t="s">
        <v>107</v>
      </c>
      <c r="D20" s="9" t="s">
        <v>108</v>
      </c>
      <c r="E20" s="9" t="s">
        <v>115</v>
      </c>
      <c r="F20" s="10" t="s">
        <v>63</v>
      </c>
      <c r="G20" s="9" t="s">
        <v>109</v>
      </c>
      <c r="H20" s="9" t="s">
        <v>110</v>
      </c>
      <c r="I20" s="9" t="s">
        <v>111</v>
      </c>
      <c r="J20" s="10" t="s">
        <v>33</v>
      </c>
      <c r="K20" s="10" t="s">
        <v>34</v>
      </c>
      <c r="L20" s="11">
        <v>2718594.09</v>
      </c>
      <c r="M20" s="9" t="s">
        <v>37</v>
      </c>
      <c r="N20" s="9" t="str">
        <f t="shared" ref="N20:N21" si="1">"08.2023"</f>
        <v>08.2023</v>
      </c>
      <c r="O20" s="9" t="str">
        <f t="shared" si="0"/>
        <v>12.2023</v>
      </c>
      <c r="P20" s="9" t="s">
        <v>112</v>
      </c>
      <c r="Q20" s="13" t="s">
        <v>62</v>
      </c>
      <c r="R20" s="13"/>
      <c r="S20" s="13" t="s">
        <v>59</v>
      </c>
      <c r="T20" s="13" t="s">
        <v>60</v>
      </c>
      <c r="U20" s="13" t="s">
        <v>60</v>
      </c>
      <c r="V20" s="13"/>
      <c r="W20" s="13"/>
      <c r="X20" s="13"/>
      <c r="Y20" s="13" t="s">
        <v>60</v>
      </c>
      <c r="Z20" s="20" t="s">
        <v>114</v>
      </c>
    </row>
    <row r="21" spans="1:26" s="3" customFormat="1" ht="90" x14ac:dyDescent="0.2">
      <c r="A21" s="10" t="s">
        <v>113</v>
      </c>
      <c r="B21" s="10" t="s">
        <v>64</v>
      </c>
      <c r="C21" s="10" t="s">
        <v>65</v>
      </c>
      <c r="D21" s="10" t="s">
        <v>61</v>
      </c>
      <c r="E21" s="10" t="s">
        <v>70</v>
      </c>
      <c r="F21" s="10" t="s">
        <v>63</v>
      </c>
      <c r="G21" s="10" t="s">
        <v>66</v>
      </c>
      <c r="H21" s="10" t="s">
        <v>67</v>
      </c>
      <c r="I21" s="10" t="s">
        <v>68</v>
      </c>
      <c r="J21" s="10" t="s">
        <v>33</v>
      </c>
      <c r="K21" s="10" t="s">
        <v>34</v>
      </c>
      <c r="L21" s="11">
        <v>224619.6</v>
      </c>
      <c r="M21" s="9" t="s">
        <v>37</v>
      </c>
      <c r="N21" s="9" t="str">
        <f t="shared" si="1"/>
        <v>08.2023</v>
      </c>
      <c r="O21" s="9" t="str">
        <f>"11.2023"</f>
        <v>11.2023</v>
      </c>
      <c r="P21" s="10" t="s">
        <v>69</v>
      </c>
      <c r="Q21" s="12" t="s">
        <v>62</v>
      </c>
      <c r="R21" s="12"/>
      <c r="S21" s="12" t="s">
        <v>59</v>
      </c>
      <c r="T21" s="12" t="s">
        <v>12</v>
      </c>
      <c r="U21" s="12" t="s">
        <v>60</v>
      </c>
      <c r="V21" s="12"/>
      <c r="W21" s="12"/>
      <c r="X21" s="12"/>
      <c r="Y21" s="12" t="s">
        <v>60</v>
      </c>
      <c r="Z21" s="20" t="s">
        <v>114</v>
      </c>
    </row>
    <row r="299" spans="22:22" x14ac:dyDescent="0.2">
      <c r="V299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2023-08-14T10:36:32Z</cp:lastPrinted>
  <dcterms:created xsi:type="dcterms:W3CDTF">2018-05-08T14:29:34Z</dcterms:created>
  <dcterms:modified xsi:type="dcterms:W3CDTF">2023-08-14T10:58:55Z</dcterms:modified>
</cp:coreProperties>
</file>